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Cuadro_8!$A$1:$F$82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3" l="1"/>
  <c r="C12" i="3" l="1"/>
  <c r="C16" i="3"/>
  <c r="F23" i="3"/>
  <c r="E23" i="3"/>
  <c r="D23" i="3"/>
  <c r="C23" i="3"/>
  <c r="C22" i="3"/>
  <c r="C21" i="3"/>
  <c r="D20" i="3"/>
  <c r="C20" i="3"/>
  <c r="F19" i="3"/>
  <c r="E19" i="3"/>
  <c r="D19" i="3"/>
  <c r="C19" i="3"/>
  <c r="C18" i="3"/>
  <c r="F17" i="3"/>
  <c r="E17" i="3"/>
  <c r="D17" i="3"/>
  <c r="C17" i="3"/>
  <c r="C15" i="3"/>
  <c r="D14" i="3"/>
  <c r="E14" i="3"/>
  <c r="F14" i="3"/>
  <c r="C14" i="3"/>
  <c r="D13" i="3"/>
  <c r="E13" i="3"/>
  <c r="F13" i="3"/>
  <c r="C11" i="3" l="1"/>
  <c r="D18" i="3" l="1"/>
  <c r="E18" i="3"/>
  <c r="F18" i="3"/>
  <c r="E20" i="3"/>
  <c r="F20" i="3"/>
  <c r="D21" i="3"/>
  <c r="E21" i="3"/>
  <c r="F21" i="3"/>
  <c r="D22" i="3"/>
  <c r="E22" i="3"/>
  <c r="F22" i="3"/>
  <c r="C13" i="3" l="1"/>
  <c r="D15" i="3"/>
  <c r="E15" i="3"/>
  <c r="F15" i="3"/>
  <c r="F62" i="3" l="1"/>
  <c r="E62" i="3"/>
  <c r="D62" i="3"/>
  <c r="C62" i="3"/>
  <c r="F67" i="3"/>
  <c r="E67" i="3"/>
  <c r="D67" i="3"/>
  <c r="C67" i="3"/>
  <c r="B69" i="3"/>
  <c r="E12" i="3" l="1"/>
  <c r="F16" i="3"/>
  <c r="D16" i="3" l="1"/>
  <c r="E16" i="3"/>
  <c r="D36" i="3"/>
  <c r="E36" i="3"/>
  <c r="F36" i="3"/>
  <c r="C36" i="3"/>
  <c r="C58" i="3"/>
  <c r="C40" i="3"/>
  <c r="E40" i="3"/>
  <c r="F40" i="3"/>
  <c r="D40" i="3"/>
  <c r="D53" i="3"/>
  <c r="B47" i="3"/>
  <c r="B23" i="3" s="1"/>
  <c r="D35" i="3" l="1"/>
  <c r="B65" i="3" l="1"/>
  <c r="B64" i="3"/>
  <c r="B59" i="3"/>
  <c r="C28" i="3" l="1"/>
  <c r="B30" i="3"/>
  <c r="B72" i="3" l="1"/>
  <c r="B73" i="3"/>
  <c r="B74" i="3"/>
  <c r="B71" i="3"/>
  <c r="B68" i="3"/>
  <c r="B60" i="3" l="1"/>
  <c r="B61" i="3"/>
  <c r="B63" i="3"/>
  <c r="B62" i="3" s="1"/>
  <c r="C53" i="3"/>
  <c r="E53" i="3"/>
  <c r="F53" i="3"/>
  <c r="C49" i="3"/>
  <c r="D49" i="3"/>
  <c r="E49" i="3"/>
  <c r="F49" i="3"/>
  <c r="B55" i="3"/>
  <c r="B54" i="3"/>
  <c r="B51" i="3"/>
  <c r="B50" i="3"/>
  <c r="B49" i="3" s="1"/>
  <c r="B42" i="3"/>
  <c r="B18" i="3" s="1"/>
  <c r="B43" i="3"/>
  <c r="B44" i="3"/>
  <c r="B45" i="3"/>
  <c r="B46" i="3"/>
  <c r="B22" i="3" s="1"/>
  <c r="B41" i="3"/>
  <c r="B39" i="3"/>
  <c r="B15" i="3" s="1"/>
  <c r="B38" i="3"/>
  <c r="B37" i="3"/>
  <c r="D28" i="3"/>
  <c r="E28" i="3"/>
  <c r="F28" i="3"/>
  <c r="B33" i="3"/>
  <c r="B21" i="3" s="1"/>
  <c r="B14" i="3" l="1"/>
  <c r="B40" i="3"/>
  <c r="F48" i="3"/>
  <c r="E48" i="3"/>
  <c r="D48" i="3"/>
  <c r="B53" i="3"/>
  <c r="B31" i="3"/>
  <c r="B19" i="3" s="1"/>
  <c r="B32" i="3"/>
  <c r="B20" i="3" s="1"/>
  <c r="B29" i="3"/>
  <c r="B17" i="3" s="1"/>
  <c r="B27" i="3"/>
  <c r="B16" i="3" l="1"/>
  <c r="B13" i="3"/>
  <c r="B12" i="3" s="1"/>
  <c r="D34" i="3"/>
  <c r="B28" i="3"/>
  <c r="B26" i="3"/>
  <c r="B70" i="3"/>
  <c r="B11" i="3" l="1"/>
  <c r="D70" i="3"/>
  <c r="C70" i="3"/>
  <c r="D12" i="3" l="1"/>
  <c r="B36" i="3" l="1"/>
  <c r="B35" i="3" s="1"/>
  <c r="E70" i="3"/>
  <c r="F70" i="3"/>
  <c r="F26" i="3"/>
  <c r="F25" i="3" s="1"/>
  <c r="F24" i="3" s="1"/>
  <c r="E26" i="3"/>
  <c r="E25" i="3" s="1"/>
  <c r="E24" i="3" s="1"/>
  <c r="E11" i="3" l="1"/>
  <c r="F66" i="3"/>
  <c r="F12" i="3"/>
  <c r="E66" i="3"/>
  <c r="C66" i="3"/>
  <c r="D66" i="3"/>
  <c r="D26" i="3"/>
  <c r="D25" i="3" s="1"/>
  <c r="D24" i="3" s="1"/>
  <c r="C26" i="3" l="1"/>
  <c r="C25" i="3" s="1"/>
  <c r="C24" i="3" s="1"/>
  <c r="E35" i="3"/>
  <c r="E34" i="3" s="1"/>
  <c r="C35" i="3" l="1"/>
  <c r="B67" i="3"/>
  <c r="B66" i="3" s="1"/>
  <c r="D58" i="3" l="1"/>
  <c r="C34" i="3" l="1"/>
  <c r="C57" i="3"/>
  <c r="C56" i="3" l="1"/>
  <c r="E58" i="3"/>
  <c r="F58" i="3"/>
  <c r="E57" i="3" l="1"/>
  <c r="B58" i="3"/>
  <c r="E56" i="3" l="1"/>
  <c r="F35" i="3"/>
  <c r="F34" i="3" s="1"/>
  <c r="F57" i="3" l="1"/>
  <c r="D57" i="3"/>
  <c r="F56" i="3" l="1"/>
  <c r="F11" i="3" s="1"/>
  <c r="B57" i="3"/>
  <c r="B56" i="3" s="1"/>
  <c r="D56" i="3"/>
  <c r="D11" i="3" s="1"/>
  <c r="B48" i="3" l="1"/>
  <c r="B34" i="3" s="1"/>
  <c r="B25" i="3"/>
  <c r="B24" i="3" s="1"/>
</calcChain>
</file>

<file path=xl/sharedStrings.xml><?xml version="1.0" encoding="utf-8"?>
<sst xmlns="http://schemas.openxmlformats.org/spreadsheetml/2006/main" count="84" uniqueCount="42">
  <si>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</si>
  <si>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</si>
  <si>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</si>
  <si>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</si>
  <si>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</si>
  <si>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</si>
  <si>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</si>
  <si>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</si>
  <si>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</si>
  <si>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</si>
  <si>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</si>
  <si>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</si>
  <si>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</si>
  <si>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</si>
  <si>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</si>
  <si>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</si>
  <si>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</si>
  <si>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</si>
  <si>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</si>
  <si>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</si>
  <si>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</si>
  <si>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</si>
  <si>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</si>
  <si>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</si>
  <si>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</si>
  <si>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</si>
  <si>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</si>
  <si>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</si>
  <si>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</si>
  <si>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</si>
  <si>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</si>
  <si>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</si>
  <si>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</si>
  <si>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</si>
  <si>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</si>
  <si>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Fuente: Constructoras, inmobiliarias y personas particulares.</t>
  </si>
  <si>
    <t>(P)  Cifras preliminares.</t>
  </si>
  <si>
    <t>(2)  Son edificios y estructuras destinadas a albergues, estacionamientos, galeras para criaderos y ceba de animales, clubes, salas de reuniones, cines,</t>
  </si>
  <si>
    <t xml:space="preserve">       teatros, estadios deportivos y otros para el esparcimiento.</t>
  </si>
  <si>
    <t>Administración pública</t>
  </si>
  <si>
    <t xml:space="preserve">  Y TIPO DE EDIFICACIÓN: TERCER TRIMESTRE 2024 (P)  </t>
  </si>
  <si>
    <t>San Miguelito: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</si>
</sst>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  <numFmt numFmtId="167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4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41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4" fontId="1" fillId="3" borderId="8" xfId="1" applyNumberFormat="1" applyFont="1" applyFill="1" applyBorder="1"/>
    <xf numFmtId="164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164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64" fontId="3" fillId="3" borderId="10" xfId="1" applyNumberFormat="1" applyFont="1" applyFill="1" applyBorder="1"/>
    <xf numFmtId="164" fontId="1" fillId="3" borderId="0" xfId="1" applyNumberFormat="1" applyFont="1" applyFill="1" applyBorder="1"/>
    <xf numFmtId="49" fontId="1" fillId="3" borderId="6" xfId="1" applyNumberFormat="1" applyFont="1" applyFill="1" applyBorder="1" applyAlignment="1">
      <alignment horizontal="right"/>
    </xf>
    <xf numFmtId="164" fontId="1" fillId="3" borderId="7" xfId="1" applyNumberFormat="1" applyFont="1" applyFill="1" applyBorder="1"/>
    <xf numFmtId="164" fontId="1" fillId="3" borderId="11" xfId="1" applyNumberFormat="1" applyFont="1" applyFill="1" applyBorder="1"/>
    <xf numFmtId="164" fontId="3" fillId="3" borderId="7" xfId="1" applyNumberFormat="1" applyFont="1" applyFill="1" applyBorder="1" applyAlignment="1">
      <alignment horizontal="center"/>
    </xf>
    <xf numFmtId="164" fontId="3" fillId="3" borderId="11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4" fontId="3" fillId="3" borderId="0" xfId="1" applyNumberFormat="1" applyFont="1" applyFill="1"/>
    <xf numFmtId="0" fontId="3" fillId="3" borderId="0" xfId="1" applyFont="1" applyFill="1"/>
    <xf numFmtId="164" fontId="1" fillId="3" borderId="8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/>
    <xf numFmtId="164" fontId="1" fillId="3" borderId="0" xfId="2" applyNumberFormat="1" applyFont="1" applyFill="1" applyAlignment="1">
      <alignment horizontal="left" indent="2"/>
    </xf>
    <xf numFmtId="1" fontId="1" fillId="3" borderId="0" xfId="1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1" applyFont="1" applyFill="1" applyAlignment="1">
      <alignment horizontal="center" vertical="center" wrapText="1"/>
    </xf>
    <xf numFmtId="164" fontId="3" fillId="0" borderId="8" xfId="1" applyNumberFormat="1" applyFont="1" applyFill="1" applyBorder="1"/>
    <xf numFmtId="164" fontId="3" fillId="0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164" fontId="1" fillId="3" borderId="9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164" fontId="1" fillId="3" borderId="0" xfId="1" applyNumberFormat="1" applyFont="1" applyFill="1" applyBorder="1" applyAlignment="1">
      <alignment horizontal="center"/>
    </xf>
    <xf numFmtId="164" fontId="3" fillId="3" borderId="0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6" fontId="4" fillId="3" borderId="0" xfId="0" applyNumberFormat="1" applyFont="1" applyFill="1" applyAlignment="1">
      <alignment horizontal="left" indent="2"/>
    </xf>
  </cellXfs>
  <cellStyles count="7">
    <cellStyle name="Millares [0] 2 2" xfId="3"/>
    <cellStyle name="Millares 2" xfId="5"/>
    <cellStyle name="Normal" xfId="0" builtinId="0"/>
    <cellStyle name="Normal 2" xfId="6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2"/>
  <sheetViews>
    <sheetView tabSelected="1" view="pageBreakPreview" topLeftCell="A64" zoomScaleNormal="82" zoomScaleSheetLayoutView="100" workbookViewId="0">
      <selection activeCell="A54" sqref="A54"/>
    </sheetView>
  </sheetViews>
  <sheetFormatPr baseColWidth="10" defaultRowHeight="12.75" x14ac:dyDescent="0.25"/>
  <cols>
    <col min="1" max="1" width="33.7109375" style="21" customWidth="1"/>
    <col min="2" max="2" width="14.140625" style="2" customWidth="1"/>
    <col min="3" max="3" width="20.5703125" style="1" customWidth="1"/>
    <col min="4" max="4" width="21.5703125" style="1" customWidth="1"/>
    <col min="5" max="5" width="20.5703125" style="1" customWidth="1"/>
    <col min="6" max="6" width="20.28515625" style="1" customWidth="1"/>
    <col min="7" max="7" width="11.42578125" style="35"/>
    <col min="8" max="19" width="11.42578125" style="14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9" customFormat="1" x14ac:dyDescent="0.2">
      <c r="A1" s="76" t="s">
        <v>24</v>
      </c>
      <c r="B1" s="76"/>
      <c r="C1" s="76"/>
      <c r="D1" s="76"/>
      <c r="E1" s="76"/>
      <c r="F1" s="76"/>
      <c r="G1" s="65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s="19" customFormat="1" x14ac:dyDescent="0.2">
      <c r="A2" s="77" t="s">
        <v>25</v>
      </c>
      <c r="B2" s="77"/>
      <c r="C2" s="77"/>
      <c r="D2" s="77"/>
      <c r="E2" s="77"/>
      <c r="F2" s="77"/>
      <c r="G2" s="66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19" customFormat="1" x14ac:dyDescent="0.2">
      <c r="A3" s="76" t="s">
        <v>26</v>
      </c>
      <c r="B3" s="76"/>
      <c r="C3" s="76"/>
      <c r="D3" s="76"/>
      <c r="E3" s="76"/>
      <c r="F3" s="76"/>
      <c r="G3" s="65"/>
      <c r="H3" s="31"/>
      <c r="I3" s="31"/>
      <c r="J3" s="3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s="19" customFormat="1" x14ac:dyDescent="0.2">
      <c r="A4" s="57"/>
      <c r="B4" s="50"/>
      <c r="C4" s="20"/>
      <c r="D4" s="20"/>
      <c r="E4" s="20"/>
      <c r="F4" s="20"/>
      <c r="G4" s="65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s="21" customFormat="1" ht="16.5" customHeight="1" x14ac:dyDescent="0.25">
      <c r="A5" s="69" t="s">
        <v>27</v>
      </c>
      <c r="B5" s="69"/>
      <c r="C5" s="69"/>
      <c r="D5" s="69"/>
      <c r="E5" s="69"/>
      <c r="F5" s="69"/>
      <c r="G5" s="34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21" customFormat="1" ht="15" customHeight="1" x14ac:dyDescent="0.25">
      <c r="A6" s="69" t="s">
        <v>29</v>
      </c>
      <c r="B6" s="69"/>
      <c r="C6" s="69"/>
      <c r="D6" s="69"/>
      <c r="E6" s="69"/>
      <c r="F6" s="69"/>
      <c r="G6" s="34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s="21" customFormat="1" ht="16.5" customHeight="1" x14ac:dyDescent="0.25">
      <c r="A7" s="69" t="s">
        <v>40</v>
      </c>
      <c r="B7" s="69"/>
      <c r="C7" s="69"/>
      <c r="D7" s="69"/>
      <c r="E7" s="69"/>
      <c r="F7" s="69"/>
      <c r="G7" s="34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ht="9.75" customHeight="1" x14ac:dyDescent="0.25">
      <c r="A8" s="58"/>
      <c r="B8" s="49"/>
      <c r="C8" s="5"/>
      <c r="D8" s="5"/>
      <c r="E8" s="5"/>
      <c r="F8" s="5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9.5" customHeight="1" x14ac:dyDescent="0.25">
      <c r="A9" s="70" t="s">
        <v>28</v>
      </c>
      <c r="B9" s="72" t="s">
        <v>0</v>
      </c>
      <c r="C9" s="74" t="s">
        <v>1</v>
      </c>
      <c r="D9" s="74"/>
      <c r="E9" s="74"/>
      <c r="F9" s="7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39.75" customHeight="1" x14ac:dyDescent="0.25">
      <c r="A10" s="71"/>
      <c r="B10" s="73"/>
      <c r="C10" s="3" t="s">
        <v>33</v>
      </c>
      <c r="D10" s="3" t="s">
        <v>34</v>
      </c>
      <c r="E10" s="3" t="s">
        <v>2</v>
      </c>
      <c r="F10" s="4" t="s">
        <v>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28.5" customHeight="1" x14ac:dyDescent="0.2">
      <c r="A11" s="6" t="s">
        <v>4</v>
      </c>
      <c r="B11" s="59">
        <f>+B12+B16</f>
        <v>1120</v>
      </c>
      <c r="C11" s="59">
        <f>+C12+C16</f>
        <v>121</v>
      </c>
      <c r="D11" s="7">
        <f t="shared" ref="D11:F11" si="0">+D12+D16</f>
        <v>568</v>
      </c>
      <c r="E11" s="7">
        <f>+E12+E16</f>
        <v>224</v>
      </c>
      <c r="F11" s="8">
        <f t="shared" si="0"/>
        <v>207</v>
      </c>
      <c r="H11" s="3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24.95" customHeight="1" x14ac:dyDescent="0.2">
      <c r="A12" s="13" t="s">
        <v>21</v>
      </c>
      <c r="B12" s="9">
        <f>SUM(B13:B15)</f>
        <v>1022</v>
      </c>
      <c r="C12" s="9">
        <f>SUM(C13:C15)</f>
        <v>109</v>
      </c>
      <c r="D12" s="9">
        <f t="shared" ref="D12:F12" si="1">SUM(D13:D15)</f>
        <v>509</v>
      </c>
      <c r="E12" s="9">
        <f>SUM(E13:E15)</f>
        <v>207</v>
      </c>
      <c r="F12" s="10">
        <f t="shared" si="1"/>
        <v>197</v>
      </c>
      <c r="H12" s="3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20.100000000000001" customHeight="1" x14ac:dyDescent="0.2">
      <c r="A13" s="17" t="s">
        <v>6</v>
      </c>
      <c r="B13" s="7">
        <f>+B37+B50+B59+B68+B27</f>
        <v>929</v>
      </c>
      <c r="C13" s="7">
        <f t="shared" ref="C13:F13" si="2">+C37+C50+C59+C68+C27</f>
        <v>90</v>
      </c>
      <c r="D13" s="7">
        <f t="shared" si="2"/>
        <v>452</v>
      </c>
      <c r="E13" s="7">
        <f t="shared" si="2"/>
        <v>197</v>
      </c>
      <c r="F13" s="68">
        <f t="shared" si="2"/>
        <v>190</v>
      </c>
      <c r="H13" s="3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ht="20.100000000000001" customHeight="1" x14ac:dyDescent="0.2">
      <c r="A14" s="17" t="s">
        <v>7</v>
      </c>
      <c r="B14" s="7">
        <f>+B38+B60</f>
        <v>42</v>
      </c>
      <c r="C14" s="7">
        <f>+C38+C60</f>
        <v>6</v>
      </c>
      <c r="D14" s="7">
        <f t="shared" ref="D14:F14" si="3">+D38+D60</f>
        <v>30</v>
      </c>
      <c r="E14" s="7">
        <f t="shared" si="3"/>
        <v>6</v>
      </c>
      <c r="F14" s="68">
        <f t="shared" si="3"/>
        <v>0</v>
      </c>
      <c r="H14" s="3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20.100000000000001" customHeight="1" x14ac:dyDescent="0.2">
      <c r="A15" s="17" t="s">
        <v>8</v>
      </c>
      <c r="B15" s="7">
        <f>B39+B51+B61+B69</f>
        <v>51</v>
      </c>
      <c r="C15" s="7">
        <f>C39+C51+C61+C69</f>
        <v>13</v>
      </c>
      <c r="D15" s="7">
        <f t="shared" ref="D15:F15" si="4">D39+D51+D61+D69</f>
        <v>27</v>
      </c>
      <c r="E15" s="7">
        <f t="shared" si="4"/>
        <v>4</v>
      </c>
      <c r="F15" s="8">
        <f t="shared" si="4"/>
        <v>7</v>
      </c>
      <c r="H15" s="3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24.95" customHeight="1" x14ac:dyDescent="0.2">
      <c r="A16" s="13" t="s">
        <v>20</v>
      </c>
      <c r="B16" s="7">
        <f>SUM(B17:B23)</f>
        <v>98</v>
      </c>
      <c r="C16" s="7">
        <f>SUM(C17:C23)</f>
        <v>12</v>
      </c>
      <c r="D16" s="7">
        <f t="shared" ref="D16:F16" si="5">SUM(D17:D23)</f>
        <v>59</v>
      </c>
      <c r="E16" s="7">
        <f t="shared" si="5"/>
        <v>17</v>
      </c>
      <c r="F16" s="68">
        <f t="shared" si="5"/>
        <v>10</v>
      </c>
      <c r="G16" s="36"/>
      <c r="H16" s="36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8.95" customHeight="1" x14ac:dyDescent="0.2">
      <c r="A17" s="17" t="s">
        <v>9</v>
      </c>
      <c r="B17" s="7">
        <f>+B41+B54+B63+B71+B29</f>
        <v>48</v>
      </c>
      <c r="C17" s="7">
        <f>+C41+C54+C63+C71+C29</f>
        <v>6</v>
      </c>
      <c r="D17" s="7">
        <f>+D41+D54+D63+D71+D29</f>
        <v>27</v>
      </c>
      <c r="E17" s="42">
        <f>+E41+E54+E63+E71+E29</f>
        <v>11</v>
      </c>
      <c r="F17" s="68">
        <f>+F41+F54+F63+F71+F29</f>
        <v>4</v>
      </c>
      <c r="H17" s="3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ht="18.95" customHeight="1" x14ac:dyDescent="0.2">
      <c r="A18" s="17" t="s">
        <v>22</v>
      </c>
      <c r="B18" s="7">
        <f>B30+B42</f>
        <v>2</v>
      </c>
      <c r="C18" s="7">
        <f>C30+C42</f>
        <v>0</v>
      </c>
      <c r="D18" s="7">
        <f t="shared" ref="D18:F18" si="6">D30+D42</f>
        <v>2</v>
      </c>
      <c r="E18" s="42">
        <f t="shared" si="6"/>
        <v>0</v>
      </c>
      <c r="F18" s="68">
        <f t="shared" si="6"/>
        <v>0</v>
      </c>
      <c r="H18" s="35"/>
      <c r="J18" s="3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18.95" customHeight="1" x14ac:dyDescent="0.2">
      <c r="A19" s="17" t="s">
        <v>10</v>
      </c>
      <c r="B19" s="7">
        <f>+B31+B43+B72</f>
        <v>10</v>
      </c>
      <c r="C19" s="7">
        <f>+C31+C43+C72</f>
        <v>3</v>
      </c>
      <c r="D19" s="7">
        <f>+D31+D43+D72</f>
        <v>7</v>
      </c>
      <c r="E19" s="42">
        <f>+E31+E43+E72</f>
        <v>0</v>
      </c>
      <c r="F19" s="68">
        <f>+F31+F43+F72</f>
        <v>0</v>
      </c>
      <c r="H19" s="35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18.95" customHeight="1" x14ac:dyDescent="0.2">
      <c r="A20" s="17" t="s">
        <v>11</v>
      </c>
      <c r="B20" s="7">
        <f>+B44+B73+B32</f>
        <v>6</v>
      </c>
      <c r="C20" s="7">
        <f>+C44+C73+C32</f>
        <v>1</v>
      </c>
      <c r="D20" s="7">
        <f>+D44+D73+D32</f>
        <v>3</v>
      </c>
      <c r="E20" s="42">
        <f t="shared" ref="E20:F20" si="7">+E44+E73+E32</f>
        <v>1</v>
      </c>
      <c r="F20" s="68">
        <f t="shared" si="7"/>
        <v>1</v>
      </c>
      <c r="H20" s="3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s="25" customFormat="1" ht="18.95" customHeight="1" x14ac:dyDescent="0.2">
      <c r="A21" s="17" t="s">
        <v>12</v>
      </c>
      <c r="B21" s="7">
        <f>B33+B45+B55+B64</f>
        <v>4</v>
      </c>
      <c r="C21" s="7">
        <f>C33+C45+C55+C64</f>
        <v>0</v>
      </c>
      <c r="D21" s="7">
        <f t="shared" ref="D21:F21" si="8">D33+D45+D55+D64</f>
        <v>2</v>
      </c>
      <c r="E21" s="42">
        <f t="shared" si="8"/>
        <v>2</v>
      </c>
      <c r="F21" s="68">
        <f t="shared" si="8"/>
        <v>0</v>
      </c>
      <c r="G21" s="38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s="25" customFormat="1" ht="18.95" customHeight="1" x14ac:dyDescent="0.2">
      <c r="A22" s="17" t="s">
        <v>39</v>
      </c>
      <c r="B22" s="7">
        <f>B46</f>
        <v>11</v>
      </c>
      <c r="C22" s="7">
        <f>C46</f>
        <v>1</v>
      </c>
      <c r="D22" s="7">
        <f t="shared" ref="D22:F22" si="9">D46</f>
        <v>9</v>
      </c>
      <c r="E22" s="42">
        <f t="shared" si="9"/>
        <v>1</v>
      </c>
      <c r="F22" s="68">
        <f t="shared" si="9"/>
        <v>0</v>
      </c>
      <c r="G22" s="38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s="25" customFormat="1" ht="18.95" customHeight="1" x14ac:dyDescent="0.2">
      <c r="A23" s="17" t="s">
        <v>13</v>
      </c>
      <c r="B23" s="7">
        <f>B65+B74+B47</f>
        <v>17</v>
      </c>
      <c r="C23" s="7">
        <f>C65+C74+C47</f>
        <v>1</v>
      </c>
      <c r="D23" s="7">
        <f>D65+D74+D47</f>
        <v>9</v>
      </c>
      <c r="E23" s="42">
        <f>E65+E74+E47</f>
        <v>2</v>
      </c>
      <c r="F23" s="68">
        <f>F65+F74+F47</f>
        <v>5</v>
      </c>
      <c r="G23" s="38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3.1" customHeight="1" x14ac:dyDescent="0.2">
      <c r="A24" s="54" t="s">
        <v>15</v>
      </c>
      <c r="B24" s="7">
        <f>B25</f>
        <v>15</v>
      </c>
      <c r="C24" s="7">
        <f t="shared" ref="C24:F24" si="10">C25</f>
        <v>2</v>
      </c>
      <c r="D24" s="7">
        <f t="shared" si="10"/>
        <v>7</v>
      </c>
      <c r="E24" s="7">
        <f t="shared" si="10"/>
        <v>4</v>
      </c>
      <c r="F24" s="8">
        <f t="shared" si="10"/>
        <v>2</v>
      </c>
      <c r="H24" s="35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21" customHeight="1" x14ac:dyDescent="0.2">
      <c r="A25" s="55" t="s">
        <v>15</v>
      </c>
      <c r="B25" s="60">
        <f>+B26+B28</f>
        <v>15</v>
      </c>
      <c r="C25" s="11">
        <f>+C26+C28</f>
        <v>2</v>
      </c>
      <c r="D25" s="11">
        <f>+D26+D28</f>
        <v>7</v>
      </c>
      <c r="E25" s="11">
        <f>+E26+E28</f>
        <v>4</v>
      </c>
      <c r="F25" s="12">
        <f>+F26+F28</f>
        <v>2</v>
      </c>
      <c r="H25" s="36"/>
      <c r="I25" s="37"/>
      <c r="J25" s="37"/>
      <c r="K25" s="37"/>
      <c r="L25" s="37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s="2" customFormat="1" ht="24.95" customHeight="1" x14ac:dyDescent="0.2">
      <c r="A26" s="18" t="s">
        <v>5</v>
      </c>
      <c r="B26" s="7">
        <f>SUM(B27:B27)</f>
        <v>6</v>
      </c>
      <c r="C26" s="7">
        <f>SUM(C27:C27)</f>
        <v>2</v>
      </c>
      <c r="D26" s="7">
        <f>SUM(D27:D27)</f>
        <v>1</v>
      </c>
      <c r="E26" s="7">
        <f>SUM(E27:E27)</f>
        <v>2</v>
      </c>
      <c r="F26" s="8">
        <f>SUM(F27:F27)</f>
        <v>1</v>
      </c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18" customHeight="1" x14ac:dyDescent="0.2">
      <c r="A27" s="17" t="s">
        <v>6</v>
      </c>
      <c r="B27" s="53">
        <f>SUM(C27:F27)</f>
        <v>6</v>
      </c>
      <c r="C27" s="53">
        <v>2</v>
      </c>
      <c r="D27" s="53">
        <v>1</v>
      </c>
      <c r="E27" s="53">
        <v>2</v>
      </c>
      <c r="F27" s="63">
        <v>1</v>
      </c>
      <c r="H27" s="37"/>
      <c r="I27" s="37"/>
      <c r="J27" s="37"/>
      <c r="K27" s="37"/>
      <c r="L27" s="37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23.1" customHeight="1" x14ac:dyDescent="0.2">
      <c r="A28" s="13" t="s">
        <v>19</v>
      </c>
      <c r="B28" s="7">
        <f>SUM(B29:B33)</f>
        <v>9</v>
      </c>
      <c r="C28" s="7">
        <f>SUM(C29:C33)</f>
        <v>0</v>
      </c>
      <c r="D28" s="7">
        <f>SUM(D29:D33)</f>
        <v>6</v>
      </c>
      <c r="E28" s="7">
        <f>SUM(E29:E33)</f>
        <v>2</v>
      </c>
      <c r="F28" s="8">
        <f>SUM(F29:F33)</f>
        <v>1</v>
      </c>
      <c r="H28" s="37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8" customHeight="1" x14ac:dyDescent="0.2">
      <c r="A29" s="17" t="s">
        <v>9</v>
      </c>
      <c r="B29" s="53">
        <f>SUM(C29:F29)</f>
        <v>5</v>
      </c>
      <c r="C29" s="53">
        <v>0</v>
      </c>
      <c r="D29" s="53">
        <v>3</v>
      </c>
      <c r="E29" s="53">
        <v>1</v>
      </c>
      <c r="F29" s="63">
        <v>1</v>
      </c>
      <c r="H29" s="37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8" customHeight="1" x14ac:dyDescent="0.2">
      <c r="A30" s="17" t="s">
        <v>22</v>
      </c>
      <c r="B30" s="53">
        <f>SUM(C30:F30)</f>
        <v>1</v>
      </c>
      <c r="C30" s="53">
        <v>0</v>
      </c>
      <c r="D30" s="53">
        <v>1</v>
      </c>
      <c r="E30" s="53">
        <v>0</v>
      </c>
      <c r="F30" s="67">
        <v>0</v>
      </c>
      <c r="H30" s="37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8" customHeight="1" x14ac:dyDescent="0.2">
      <c r="A31" s="17" t="s">
        <v>10</v>
      </c>
      <c r="B31" s="53">
        <f t="shared" ref="B31:B32" si="11">SUM(C31:F31)</f>
        <v>1</v>
      </c>
      <c r="C31" s="53">
        <v>0</v>
      </c>
      <c r="D31" s="53">
        <v>1</v>
      </c>
      <c r="E31" s="53">
        <v>0</v>
      </c>
      <c r="F31" s="43">
        <v>0</v>
      </c>
      <c r="H31" s="37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8" customHeight="1" x14ac:dyDescent="0.2">
      <c r="A32" s="24" t="s">
        <v>11</v>
      </c>
      <c r="B32" s="53">
        <f t="shared" si="11"/>
        <v>1</v>
      </c>
      <c r="C32" s="26">
        <v>0</v>
      </c>
      <c r="D32" s="26">
        <v>1</v>
      </c>
      <c r="E32" s="26">
        <v>0</v>
      </c>
      <c r="F32" s="43">
        <v>0</v>
      </c>
      <c r="H32" s="3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8" customHeight="1" x14ac:dyDescent="0.2">
      <c r="A33" s="24" t="s">
        <v>12</v>
      </c>
      <c r="B33" s="53">
        <f t="shared" ref="B33" si="12">SUM(C33:F33)</f>
        <v>1</v>
      </c>
      <c r="C33" s="26">
        <v>0</v>
      </c>
      <c r="D33" s="26">
        <v>0</v>
      </c>
      <c r="E33" s="26">
        <v>1</v>
      </c>
      <c r="F33" s="27">
        <v>0</v>
      </c>
      <c r="H33" s="3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23.1" customHeight="1" x14ac:dyDescent="0.2">
      <c r="A34" s="56" t="s">
        <v>17</v>
      </c>
      <c r="B34" s="7">
        <f>B35+B48</f>
        <v>612</v>
      </c>
      <c r="C34" s="7">
        <f>C35+C48</f>
        <v>48</v>
      </c>
      <c r="D34" s="7">
        <f>D35+D48</f>
        <v>422</v>
      </c>
      <c r="E34" s="7">
        <f>E35+E48</f>
        <v>101</v>
      </c>
      <c r="F34" s="8">
        <f>F35+F48</f>
        <v>41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21" customHeight="1" x14ac:dyDescent="0.2">
      <c r="A35" s="55" t="s">
        <v>17</v>
      </c>
      <c r="B35" s="60">
        <f>+B36+B40</f>
        <v>583</v>
      </c>
      <c r="C35" s="11">
        <f>SUM(C36+C40)</f>
        <v>41</v>
      </c>
      <c r="D35" s="11">
        <f>SUM(D36+D40)</f>
        <v>403</v>
      </c>
      <c r="E35" s="11">
        <f>SUM(E36+E40)</f>
        <v>99</v>
      </c>
      <c r="F35" s="12">
        <f>SUM(F36+F40)</f>
        <v>40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s="2" customFormat="1" ht="20.25" customHeight="1" x14ac:dyDescent="0.2">
      <c r="A36" s="18" t="s">
        <v>5</v>
      </c>
      <c r="B36" s="7">
        <f>SUM(C36:F36)</f>
        <v>517</v>
      </c>
      <c r="C36" s="7">
        <f>SUM(C37:C39)</f>
        <v>33</v>
      </c>
      <c r="D36" s="7">
        <f t="shared" ref="D36:F36" si="13">SUM(D37:D39)</f>
        <v>360</v>
      </c>
      <c r="E36" s="7">
        <f t="shared" si="13"/>
        <v>90</v>
      </c>
      <c r="F36" s="68">
        <f t="shared" si="13"/>
        <v>34</v>
      </c>
      <c r="G36" s="4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18" customHeight="1" x14ac:dyDescent="0.2">
      <c r="A37" s="17" t="s">
        <v>6</v>
      </c>
      <c r="B37" s="53">
        <f t="shared" ref="B37:B47" si="14">SUM(C37:F37)</f>
        <v>439</v>
      </c>
      <c r="C37" s="53">
        <v>21</v>
      </c>
      <c r="D37" s="53">
        <v>310</v>
      </c>
      <c r="E37" s="53">
        <v>81</v>
      </c>
      <c r="F37" s="63">
        <v>27</v>
      </c>
      <c r="H37" s="37"/>
      <c r="I37" s="37"/>
      <c r="J37" s="37"/>
      <c r="K37" s="37"/>
      <c r="L37" s="37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8" customHeight="1" x14ac:dyDescent="0.2">
      <c r="A38" s="17" t="s">
        <v>7</v>
      </c>
      <c r="B38" s="53">
        <f t="shared" si="14"/>
        <v>35</v>
      </c>
      <c r="C38" s="53">
        <v>2</v>
      </c>
      <c r="D38" s="53">
        <v>27</v>
      </c>
      <c r="E38" s="53">
        <v>6</v>
      </c>
      <c r="F38" s="63">
        <v>0</v>
      </c>
      <c r="H38" s="37"/>
      <c r="I38" s="37"/>
      <c r="J38" s="37"/>
      <c r="K38" s="37"/>
      <c r="L38" s="37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8" customHeight="1" x14ac:dyDescent="0.2">
      <c r="A39" s="17" t="s">
        <v>8</v>
      </c>
      <c r="B39" s="53">
        <f t="shared" si="14"/>
        <v>43</v>
      </c>
      <c r="C39" s="53">
        <v>10</v>
      </c>
      <c r="D39" s="53">
        <v>23</v>
      </c>
      <c r="E39" s="53">
        <v>3</v>
      </c>
      <c r="F39" s="63">
        <v>7</v>
      </c>
      <c r="H39" s="3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6.5" customHeight="1" x14ac:dyDescent="0.2">
      <c r="A40" s="18" t="s">
        <v>19</v>
      </c>
      <c r="B40" s="7">
        <f>SUM(B41:B47)</f>
        <v>66</v>
      </c>
      <c r="C40" s="7">
        <f>SUM(C41:C47)</f>
        <v>8</v>
      </c>
      <c r="D40" s="7">
        <f>SUM(D41:D47)</f>
        <v>43</v>
      </c>
      <c r="E40" s="8">
        <f>SUM(E41:E47)</f>
        <v>9</v>
      </c>
      <c r="F40" s="8">
        <f>SUM(F41:F47)</f>
        <v>6</v>
      </c>
      <c r="H40" s="3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8" customHeight="1" x14ac:dyDescent="0.2">
      <c r="A41" s="17" t="s">
        <v>9</v>
      </c>
      <c r="B41" s="53">
        <f t="shared" si="14"/>
        <v>31</v>
      </c>
      <c r="C41" s="53">
        <v>5</v>
      </c>
      <c r="D41" s="53">
        <v>18</v>
      </c>
      <c r="E41" s="53">
        <v>6</v>
      </c>
      <c r="F41" s="43">
        <v>2</v>
      </c>
      <c r="H41" s="3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18" customHeight="1" x14ac:dyDescent="0.2">
      <c r="A42" s="17" t="s">
        <v>22</v>
      </c>
      <c r="B42" s="53">
        <f t="shared" si="14"/>
        <v>1</v>
      </c>
      <c r="C42" s="53">
        <v>0</v>
      </c>
      <c r="D42" s="53">
        <v>1</v>
      </c>
      <c r="E42" s="53">
        <v>0</v>
      </c>
      <c r="F42" s="43">
        <v>0</v>
      </c>
      <c r="H42" s="37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8" customHeight="1" x14ac:dyDescent="0.2">
      <c r="A43" s="17" t="s">
        <v>10</v>
      </c>
      <c r="B43" s="53">
        <f t="shared" si="14"/>
        <v>7</v>
      </c>
      <c r="C43" s="53">
        <v>1</v>
      </c>
      <c r="D43" s="53">
        <v>6</v>
      </c>
      <c r="E43" s="53">
        <v>0</v>
      </c>
      <c r="F43" s="43">
        <v>0</v>
      </c>
      <c r="H43" s="3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8" customHeight="1" x14ac:dyDescent="0.2">
      <c r="A44" s="17" t="s">
        <v>11</v>
      </c>
      <c r="B44" s="53">
        <f t="shared" si="14"/>
        <v>2</v>
      </c>
      <c r="C44" s="53">
        <v>1</v>
      </c>
      <c r="D44" s="53">
        <v>1</v>
      </c>
      <c r="E44" s="53">
        <v>0</v>
      </c>
      <c r="F44" s="43">
        <v>0</v>
      </c>
      <c r="H44" s="3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8" customHeight="1" x14ac:dyDescent="0.2">
      <c r="A45" s="17" t="s">
        <v>12</v>
      </c>
      <c r="B45" s="53">
        <f t="shared" si="14"/>
        <v>1</v>
      </c>
      <c r="C45" s="53">
        <v>0</v>
      </c>
      <c r="D45" s="53">
        <v>1</v>
      </c>
      <c r="E45" s="53">
        <v>0</v>
      </c>
      <c r="F45" s="43">
        <v>0</v>
      </c>
      <c r="H45" s="3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8" customHeight="1" x14ac:dyDescent="0.2">
      <c r="A46" s="17" t="s">
        <v>39</v>
      </c>
      <c r="B46" s="53">
        <f t="shared" si="14"/>
        <v>11</v>
      </c>
      <c r="C46" s="53">
        <v>1</v>
      </c>
      <c r="D46" s="53">
        <v>9</v>
      </c>
      <c r="E46" s="53">
        <v>1</v>
      </c>
      <c r="F46" s="43">
        <v>0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8" customHeight="1" x14ac:dyDescent="0.2">
      <c r="A47" s="17" t="s">
        <v>13</v>
      </c>
      <c r="B47" s="53">
        <f t="shared" si="14"/>
        <v>13</v>
      </c>
      <c r="C47" s="53">
        <v>0</v>
      </c>
      <c r="D47" s="53">
        <v>7</v>
      </c>
      <c r="E47" s="53">
        <v>2</v>
      </c>
      <c r="F47" s="43">
        <v>4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ht="23.1" customHeight="1" x14ac:dyDescent="0.2">
      <c r="A48" s="55" t="s">
        <v>18</v>
      </c>
      <c r="B48" s="60">
        <f>SUM(B49,B53)</f>
        <v>29</v>
      </c>
      <c r="C48" s="60">
        <f>SUM(C49,C53)</f>
        <v>7</v>
      </c>
      <c r="D48" s="60">
        <f t="shared" ref="D48:F48" si="15">SUM(D49,D53)</f>
        <v>19</v>
      </c>
      <c r="E48" s="60">
        <f t="shared" si="15"/>
        <v>2</v>
      </c>
      <c r="F48" s="64">
        <f t="shared" si="15"/>
        <v>1</v>
      </c>
      <c r="G48" s="40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21.95" customHeight="1" x14ac:dyDescent="0.2">
      <c r="A49" s="18" t="s">
        <v>21</v>
      </c>
      <c r="B49" s="7">
        <f>SUM(B50+B51)</f>
        <v>26</v>
      </c>
      <c r="C49" s="7">
        <f t="shared" ref="C49:F49" si="16">SUM(C50+C51)</f>
        <v>7</v>
      </c>
      <c r="D49" s="7">
        <f t="shared" si="16"/>
        <v>16</v>
      </c>
      <c r="E49" s="7">
        <f t="shared" si="16"/>
        <v>2</v>
      </c>
      <c r="F49" s="8">
        <f t="shared" si="16"/>
        <v>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8" customHeight="1" x14ac:dyDescent="0.2">
      <c r="A50" s="17" t="s">
        <v>6</v>
      </c>
      <c r="B50" s="53">
        <f t="shared" ref="B50:B55" si="17">SUM(C50:F50)</f>
        <v>21</v>
      </c>
      <c r="C50" s="53">
        <v>5</v>
      </c>
      <c r="D50" s="53">
        <v>14</v>
      </c>
      <c r="E50" s="53">
        <v>1</v>
      </c>
      <c r="F50" s="27">
        <v>1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8" customHeight="1" x14ac:dyDescent="0.2">
      <c r="A51" s="17" t="s">
        <v>8</v>
      </c>
      <c r="B51" s="53">
        <f t="shared" si="17"/>
        <v>5</v>
      </c>
      <c r="C51" s="53">
        <v>2</v>
      </c>
      <c r="D51" s="53">
        <v>2</v>
      </c>
      <c r="E51" s="53">
        <v>1</v>
      </c>
      <c r="F51" s="27">
        <v>0</v>
      </c>
      <c r="H51" s="37"/>
      <c r="I51" s="37"/>
      <c r="J51" s="37"/>
      <c r="K51" s="37"/>
      <c r="L51" s="37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20.100000000000001" customHeight="1" x14ac:dyDescent="0.2">
      <c r="A52" s="78" t="s">
        <v>41</v>
      </c>
      <c r="B52" s="53"/>
      <c r="C52" s="53"/>
      <c r="D52" s="53"/>
      <c r="E52" s="53"/>
      <c r="F52" s="27"/>
      <c r="H52" s="37"/>
      <c r="I52" s="37"/>
      <c r="J52" s="37"/>
      <c r="K52" s="37"/>
      <c r="L52" s="37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21.95" customHeight="1" x14ac:dyDescent="0.2">
      <c r="A53" s="18" t="s">
        <v>20</v>
      </c>
      <c r="B53" s="7">
        <f>SUM(B54:B55)</f>
        <v>3</v>
      </c>
      <c r="C53" s="7">
        <f>SUM(C54:C55)</f>
        <v>0</v>
      </c>
      <c r="D53" s="7">
        <f>SUM(D54:D55)</f>
        <v>3</v>
      </c>
      <c r="E53" s="7">
        <f>SUM(E54:E55)</f>
        <v>0</v>
      </c>
      <c r="F53" s="8">
        <f>SUM(F54:F55)</f>
        <v>0</v>
      </c>
      <c r="H53" s="37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18" customHeight="1" x14ac:dyDescent="0.2">
      <c r="A54" s="17" t="s">
        <v>9</v>
      </c>
      <c r="B54" s="53">
        <f t="shared" si="17"/>
        <v>2</v>
      </c>
      <c r="C54" s="53">
        <v>0</v>
      </c>
      <c r="D54" s="53">
        <v>2</v>
      </c>
      <c r="E54" s="53">
        <v>0</v>
      </c>
      <c r="F54" s="43">
        <v>0</v>
      </c>
      <c r="H54" s="37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8" customHeight="1" x14ac:dyDescent="0.2">
      <c r="A55" s="17" t="s">
        <v>12</v>
      </c>
      <c r="B55" s="53">
        <f t="shared" si="17"/>
        <v>1</v>
      </c>
      <c r="C55" s="53">
        <v>0</v>
      </c>
      <c r="D55" s="53">
        <v>1</v>
      </c>
      <c r="E55" s="53">
        <v>0</v>
      </c>
      <c r="F55" s="27">
        <v>0</v>
      </c>
      <c r="H55" s="37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23.1" customHeight="1" x14ac:dyDescent="0.2">
      <c r="A56" s="56" t="s">
        <v>23</v>
      </c>
      <c r="B56" s="7">
        <f>B57+B66</f>
        <v>493</v>
      </c>
      <c r="C56" s="7">
        <f>C57+C66</f>
        <v>71</v>
      </c>
      <c r="D56" s="7">
        <f>D57+D66</f>
        <v>139</v>
      </c>
      <c r="E56" s="42">
        <f>E57+E66</f>
        <v>119</v>
      </c>
      <c r="F56" s="8">
        <f>F57+F66</f>
        <v>164</v>
      </c>
      <c r="H56" s="37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23.25" customHeight="1" x14ac:dyDescent="0.2">
      <c r="A57" s="55" t="s">
        <v>14</v>
      </c>
      <c r="B57" s="11">
        <f>SUM(C57:F57)</f>
        <v>304</v>
      </c>
      <c r="C57" s="61">
        <f>SUM(C58+C62)</f>
        <v>26</v>
      </c>
      <c r="D57" s="61">
        <f>SUM(D58+D62)</f>
        <v>76</v>
      </c>
      <c r="E57" s="61">
        <f>SUM(E58+E62)</f>
        <v>81</v>
      </c>
      <c r="F57" s="62">
        <f>SUM(F58+F62)</f>
        <v>121</v>
      </c>
      <c r="H57" s="37"/>
      <c r="I57" s="37"/>
      <c r="J57" s="37"/>
      <c r="K57" s="37"/>
      <c r="L57" s="3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21" customHeight="1" x14ac:dyDescent="0.2">
      <c r="A58" s="18" t="s">
        <v>5</v>
      </c>
      <c r="B58" s="7">
        <f>SUM(C58:F58)</f>
        <v>296</v>
      </c>
      <c r="C58" s="7">
        <f>SUM(C59:C61)</f>
        <v>26</v>
      </c>
      <c r="D58" s="7">
        <f>SUM(D59:D61)</f>
        <v>73</v>
      </c>
      <c r="E58" s="7">
        <f>SUM(E59:E61)</f>
        <v>77</v>
      </c>
      <c r="F58" s="8">
        <f>SUM(F59:F61)</f>
        <v>120</v>
      </c>
      <c r="H58" s="37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21.95" customHeight="1" x14ac:dyDescent="0.2">
      <c r="A59" s="17" t="s">
        <v>6</v>
      </c>
      <c r="B59" s="53">
        <f t="shared" ref="B59:B61" si="18">SUM(C59:F59)</f>
        <v>287</v>
      </c>
      <c r="C59" s="53">
        <v>21</v>
      </c>
      <c r="D59" s="53">
        <v>69</v>
      </c>
      <c r="E59" s="53">
        <v>77</v>
      </c>
      <c r="F59" s="63">
        <v>120</v>
      </c>
      <c r="H59" s="37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21.95" customHeight="1" x14ac:dyDescent="0.2">
      <c r="A60" s="17" t="s">
        <v>7</v>
      </c>
      <c r="B60" s="53">
        <f t="shared" si="18"/>
        <v>7</v>
      </c>
      <c r="C60" s="53">
        <v>4</v>
      </c>
      <c r="D60" s="53">
        <v>3</v>
      </c>
      <c r="E60" s="53">
        <v>0</v>
      </c>
      <c r="F60" s="63">
        <v>0</v>
      </c>
      <c r="H60" s="37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21.95" customHeight="1" x14ac:dyDescent="0.2">
      <c r="A61" s="17" t="s">
        <v>8</v>
      </c>
      <c r="B61" s="53">
        <f t="shared" si="18"/>
        <v>2</v>
      </c>
      <c r="C61" s="53">
        <v>1</v>
      </c>
      <c r="D61" s="53">
        <v>1</v>
      </c>
      <c r="E61" s="53">
        <v>0</v>
      </c>
      <c r="F61" s="63">
        <v>0</v>
      </c>
      <c r="H61" s="37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24.95" customHeight="1" x14ac:dyDescent="0.2">
      <c r="A62" s="18" t="s">
        <v>19</v>
      </c>
      <c r="B62" s="11">
        <f>SUM(B63:B65)</f>
        <v>8</v>
      </c>
      <c r="C62" s="7">
        <f>SUM(C63:C65)</f>
        <v>0</v>
      </c>
      <c r="D62" s="7">
        <f>SUM(D63:D65)</f>
        <v>3</v>
      </c>
      <c r="E62" s="7">
        <f>SUM(E63:E65)</f>
        <v>4</v>
      </c>
      <c r="F62" s="8">
        <f>SUM(F63:F65)</f>
        <v>1</v>
      </c>
      <c r="H62" s="37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21.95" customHeight="1" x14ac:dyDescent="0.2">
      <c r="A63" s="17" t="s">
        <v>9</v>
      </c>
      <c r="B63" s="53">
        <f t="shared" ref="B63:B65" si="19">SUM(C63:F63)</f>
        <v>6</v>
      </c>
      <c r="C63" s="53">
        <v>0</v>
      </c>
      <c r="D63" s="53">
        <v>2</v>
      </c>
      <c r="E63" s="53">
        <v>3</v>
      </c>
      <c r="F63" s="27">
        <v>1</v>
      </c>
      <c r="H63" s="37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21.95" customHeight="1" x14ac:dyDescent="0.2">
      <c r="A64" s="17" t="s">
        <v>12</v>
      </c>
      <c r="B64" s="53">
        <f t="shared" si="19"/>
        <v>1</v>
      </c>
      <c r="C64" s="53">
        <v>0</v>
      </c>
      <c r="D64" s="53">
        <v>0</v>
      </c>
      <c r="E64" s="53">
        <v>1</v>
      </c>
      <c r="F64" s="27">
        <v>0</v>
      </c>
      <c r="H64" s="37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21.95" customHeight="1" x14ac:dyDescent="0.2">
      <c r="A65" s="17" t="s">
        <v>13</v>
      </c>
      <c r="B65" s="53">
        <f t="shared" si="19"/>
        <v>1</v>
      </c>
      <c r="C65" s="53">
        <v>0</v>
      </c>
      <c r="D65" s="53">
        <v>1</v>
      </c>
      <c r="E65" s="53">
        <v>0</v>
      </c>
      <c r="F65" s="27">
        <v>0</v>
      </c>
      <c r="H65" s="37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23.1" customHeight="1" x14ac:dyDescent="0.2">
      <c r="A66" s="55" t="s">
        <v>16</v>
      </c>
      <c r="B66" s="11">
        <f>SUM(B67+B70)</f>
        <v>189</v>
      </c>
      <c r="C66" s="11">
        <f>SUM(C67+C70)</f>
        <v>45</v>
      </c>
      <c r="D66" s="11">
        <f>SUM(D67+D70)</f>
        <v>63</v>
      </c>
      <c r="E66" s="11">
        <f>SUM(E67+E70)</f>
        <v>38</v>
      </c>
      <c r="F66" s="12">
        <f>SUM(F67+F70)</f>
        <v>43</v>
      </c>
      <c r="H66" s="37"/>
      <c r="I66" s="37"/>
      <c r="J66" s="37"/>
      <c r="K66" s="37"/>
      <c r="L66" s="37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ht="24.95" customHeight="1" x14ac:dyDescent="0.2">
      <c r="A67" s="18" t="s">
        <v>5</v>
      </c>
      <c r="B67" s="11">
        <f>SUM(C67:F67)</f>
        <v>177</v>
      </c>
      <c r="C67" s="7">
        <f>SUM(C68:C69)</f>
        <v>41</v>
      </c>
      <c r="D67" s="7">
        <f>SUM(D68:D69)</f>
        <v>59</v>
      </c>
      <c r="E67" s="7">
        <f>SUM(E68:E69)</f>
        <v>36</v>
      </c>
      <c r="F67" s="8">
        <f>SUM(F68:F69)</f>
        <v>41</v>
      </c>
      <c r="H67" s="36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21.95" customHeight="1" x14ac:dyDescent="0.2">
      <c r="A68" s="17" t="s">
        <v>6</v>
      </c>
      <c r="B68" s="53">
        <f t="shared" ref="B68:B69" si="20">SUM(C68:F68)</f>
        <v>176</v>
      </c>
      <c r="C68" s="53">
        <v>41</v>
      </c>
      <c r="D68" s="53">
        <v>58</v>
      </c>
      <c r="E68" s="53">
        <v>36</v>
      </c>
      <c r="F68" s="63">
        <v>41</v>
      </c>
      <c r="H68" s="3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ht="21.95" customHeight="1" x14ac:dyDescent="0.2">
      <c r="A69" s="17" t="s">
        <v>8</v>
      </c>
      <c r="B69" s="53">
        <f t="shared" si="20"/>
        <v>1</v>
      </c>
      <c r="C69" s="53">
        <v>0</v>
      </c>
      <c r="D69" s="53">
        <v>1</v>
      </c>
      <c r="E69" s="53">
        <v>0</v>
      </c>
      <c r="F69" s="63">
        <v>0</v>
      </c>
      <c r="H69" s="3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ht="21.95" customHeight="1" x14ac:dyDescent="0.2">
      <c r="A70" s="18" t="s">
        <v>19</v>
      </c>
      <c r="B70" s="11">
        <f>SUM(B71:B74)</f>
        <v>12</v>
      </c>
      <c r="C70" s="11">
        <f>SUM(C71:C74)</f>
        <v>4</v>
      </c>
      <c r="D70" s="11">
        <f>SUM(D71:D74)</f>
        <v>4</v>
      </c>
      <c r="E70" s="11">
        <f t="shared" ref="E70:F70" si="21">SUM(E71:E74)</f>
        <v>2</v>
      </c>
      <c r="F70" s="12">
        <f t="shared" si="21"/>
        <v>2</v>
      </c>
      <c r="H70" s="37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ht="21.95" customHeight="1" x14ac:dyDescent="0.2">
      <c r="A71" s="17" t="s">
        <v>9</v>
      </c>
      <c r="B71" s="53">
        <f t="shared" ref="B71:B74" si="22">SUM(C71:F71)</f>
        <v>4</v>
      </c>
      <c r="C71" s="53">
        <v>1</v>
      </c>
      <c r="D71" s="53">
        <v>2</v>
      </c>
      <c r="E71" s="53">
        <v>1</v>
      </c>
      <c r="F71" s="63">
        <v>0</v>
      </c>
      <c r="H71" s="37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ht="21.95" customHeight="1" x14ac:dyDescent="0.2">
      <c r="A72" s="17" t="s">
        <v>10</v>
      </c>
      <c r="B72" s="53">
        <f t="shared" si="22"/>
        <v>2</v>
      </c>
      <c r="C72" s="53">
        <v>2</v>
      </c>
      <c r="D72" s="53">
        <v>0</v>
      </c>
      <c r="E72" s="53">
        <v>0</v>
      </c>
      <c r="F72" s="63">
        <v>0</v>
      </c>
      <c r="H72" s="37"/>
      <c r="K72" s="35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ht="21.95" customHeight="1" x14ac:dyDescent="0.2">
      <c r="A73" s="17" t="s">
        <v>11</v>
      </c>
      <c r="B73" s="53">
        <f t="shared" si="22"/>
        <v>3</v>
      </c>
      <c r="C73" s="53">
        <v>0</v>
      </c>
      <c r="D73" s="53">
        <v>1</v>
      </c>
      <c r="E73" s="53">
        <v>1</v>
      </c>
      <c r="F73" s="63">
        <v>1</v>
      </c>
      <c r="H73" s="37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ht="21.95" customHeight="1" x14ac:dyDescent="0.2">
      <c r="A74" s="17" t="s">
        <v>13</v>
      </c>
      <c r="B74" s="53">
        <f t="shared" si="22"/>
        <v>3</v>
      </c>
      <c r="C74" s="53">
        <v>1</v>
      </c>
      <c r="D74" s="53">
        <v>1</v>
      </c>
      <c r="E74" s="53">
        <v>0</v>
      </c>
      <c r="F74" s="63">
        <v>1</v>
      </c>
      <c r="H74" s="37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ht="7.5" customHeight="1" x14ac:dyDescent="0.2">
      <c r="A75" s="28"/>
      <c r="B75" s="47"/>
      <c r="C75" s="44"/>
      <c r="D75" s="46"/>
      <c r="E75" s="45"/>
      <c r="F75" s="48"/>
      <c r="H75" s="37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ht="25.5" customHeight="1" x14ac:dyDescent="0.2">
      <c r="A76" s="23" t="s">
        <v>31</v>
      </c>
      <c r="B76" s="51"/>
      <c r="C76" s="15"/>
      <c r="D76" s="15"/>
      <c r="E76" s="15"/>
      <c r="F76" s="15"/>
      <c r="G76" s="36"/>
      <c r="H76" s="37"/>
      <c r="I76" s="37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ht="12.95" customHeight="1" x14ac:dyDescent="0.25">
      <c r="A77" s="29" t="s">
        <v>32</v>
      </c>
      <c r="B77" s="41"/>
      <c r="C77" s="14"/>
      <c r="D77" s="14"/>
      <c r="E77" s="14"/>
      <c r="F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ht="12.95" customHeight="1" x14ac:dyDescent="0.2">
      <c r="A78" s="30" t="s">
        <v>37</v>
      </c>
      <c r="B78" s="52"/>
      <c r="C78" s="16"/>
      <c r="D78" s="16"/>
      <c r="E78" s="16"/>
      <c r="F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ht="12.95" customHeight="1" x14ac:dyDescent="0.2">
      <c r="A79" s="30" t="s">
        <v>38</v>
      </c>
      <c r="B79" s="52"/>
      <c r="C79" s="16"/>
      <c r="D79" s="16"/>
      <c r="E79" s="16"/>
      <c r="F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ht="12.95" customHeight="1" x14ac:dyDescent="0.25">
      <c r="A80" s="22" t="s">
        <v>30</v>
      </c>
      <c r="B80" s="41"/>
      <c r="C80" s="14"/>
      <c r="D80" s="14"/>
      <c r="E80" s="14"/>
      <c r="F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ht="12.95" customHeight="1" x14ac:dyDescent="0.25">
      <c r="A81" s="29" t="s">
        <v>36</v>
      </c>
      <c r="B81" s="41"/>
      <c r="C81" s="14"/>
      <c r="D81" s="14"/>
      <c r="E81" s="14"/>
      <c r="F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x14ac:dyDescent="0.25">
      <c r="A82" s="29" t="s">
        <v>35</v>
      </c>
      <c r="B82" s="41"/>
      <c r="C82" s="14"/>
      <c r="D82" s="14"/>
      <c r="E82" s="14"/>
      <c r="F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x14ac:dyDescent="0.25">
      <c r="A83" s="29"/>
      <c r="B83" s="41"/>
      <c r="C83" s="14"/>
      <c r="D83" s="14"/>
      <c r="E83" s="14"/>
      <c r="F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x14ac:dyDescent="0.25">
      <c r="A84" s="29"/>
      <c r="B84" s="41"/>
      <c r="C84" s="14"/>
      <c r="D84" s="14"/>
      <c r="E84" s="14"/>
      <c r="F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x14ac:dyDescent="0.25">
      <c r="A85" s="29"/>
      <c r="B85" s="41"/>
      <c r="C85" s="14"/>
      <c r="D85" s="14"/>
      <c r="E85" s="14"/>
      <c r="F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x14ac:dyDescent="0.25">
      <c r="A86" s="29"/>
      <c r="B86" s="41"/>
      <c r="C86" s="14"/>
      <c r="D86" s="14"/>
      <c r="E86" s="14"/>
      <c r="F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x14ac:dyDescent="0.25">
      <c r="A87" s="29"/>
      <c r="B87" s="41"/>
      <c r="C87" s="14"/>
      <c r="D87" s="14"/>
      <c r="E87" s="14"/>
      <c r="F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x14ac:dyDescent="0.25">
      <c r="A88" s="29"/>
      <c r="B88" s="41"/>
      <c r="C88" s="14"/>
      <c r="D88" s="14"/>
      <c r="E88" s="14"/>
      <c r="F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x14ac:dyDescent="0.25">
      <c r="A89" s="29"/>
      <c r="B89" s="41"/>
      <c r="C89" s="14"/>
      <c r="D89" s="14"/>
      <c r="E89" s="14"/>
      <c r="F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x14ac:dyDescent="0.25">
      <c r="A90" s="29"/>
      <c r="B90" s="41"/>
      <c r="C90" s="14"/>
      <c r="D90" s="14"/>
      <c r="E90" s="14"/>
      <c r="F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x14ac:dyDescent="0.25">
      <c r="A91" s="29"/>
      <c r="B91" s="41"/>
      <c r="C91" s="14"/>
      <c r="D91" s="14"/>
      <c r="E91" s="14"/>
      <c r="F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x14ac:dyDescent="0.25">
      <c r="A92" s="29"/>
      <c r="B92" s="41"/>
      <c r="C92" s="14"/>
      <c r="D92" s="14"/>
      <c r="E92" s="14"/>
      <c r="F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x14ac:dyDescent="0.25">
      <c r="A93" s="29"/>
      <c r="B93" s="41"/>
      <c r="C93" s="14"/>
      <c r="D93" s="14"/>
      <c r="E93" s="14"/>
      <c r="F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x14ac:dyDescent="0.25">
      <c r="A94" s="29"/>
      <c r="B94" s="41"/>
      <c r="C94" s="14"/>
      <c r="D94" s="14"/>
      <c r="E94" s="14"/>
      <c r="F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x14ac:dyDescent="0.25">
      <c r="A95" s="29"/>
      <c r="B95" s="41"/>
      <c r="C95" s="14"/>
      <c r="D95" s="14"/>
      <c r="E95" s="14"/>
      <c r="F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x14ac:dyDescent="0.25">
      <c r="A96" s="29"/>
      <c r="B96" s="41"/>
      <c r="C96" s="14"/>
      <c r="D96" s="14"/>
      <c r="E96" s="14"/>
      <c r="F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x14ac:dyDescent="0.25">
      <c r="A97" s="29"/>
      <c r="B97" s="41"/>
      <c r="C97" s="14"/>
      <c r="D97" s="14"/>
      <c r="E97" s="14"/>
      <c r="F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x14ac:dyDescent="0.25">
      <c r="A98" s="29"/>
      <c r="B98" s="41"/>
      <c r="C98" s="14"/>
      <c r="D98" s="14"/>
      <c r="E98" s="14"/>
      <c r="F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x14ac:dyDescent="0.25">
      <c r="A99" s="29"/>
      <c r="B99" s="41"/>
      <c r="C99" s="14"/>
      <c r="D99" s="14"/>
      <c r="E99" s="14"/>
      <c r="F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x14ac:dyDescent="0.25">
      <c r="A100" s="29"/>
      <c r="B100" s="41"/>
      <c r="C100" s="14"/>
      <c r="D100" s="14"/>
      <c r="E100" s="14"/>
      <c r="F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x14ac:dyDescent="0.25">
      <c r="A101" s="29"/>
      <c r="B101" s="41"/>
      <c r="C101" s="14"/>
      <c r="D101" s="14"/>
      <c r="E101" s="14"/>
      <c r="F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x14ac:dyDescent="0.25">
      <c r="A102" s="29"/>
      <c r="B102" s="41"/>
      <c r="C102" s="14"/>
      <c r="D102" s="14"/>
      <c r="E102" s="14"/>
      <c r="F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x14ac:dyDescent="0.25">
      <c r="A103" s="29"/>
      <c r="B103" s="41"/>
      <c r="C103" s="14"/>
      <c r="D103" s="14"/>
      <c r="E103" s="14"/>
      <c r="F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x14ac:dyDescent="0.25">
      <c r="A104" s="29"/>
      <c r="B104" s="41"/>
      <c r="C104" s="14"/>
      <c r="D104" s="14"/>
      <c r="E104" s="14"/>
      <c r="F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x14ac:dyDescent="0.25">
      <c r="A105" s="29"/>
      <c r="B105" s="41"/>
      <c r="C105" s="14"/>
      <c r="D105" s="14"/>
      <c r="E105" s="14"/>
      <c r="F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x14ac:dyDescent="0.25">
      <c r="A106" s="29"/>
      <c r="B106" s="41"/>
      <c r="C106" s="14"/>
      <c r="D106" s="14"/>
      <c r="E106" s="14"/>
      <c r="F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x14ac:dyDescent="0.25">
      <c r="A107" s="29"/>
      <c r="B107" s="41"/>
      <c r="C107" s="14"/>
      <c r="D107" s="14"/>
      <c r="E107" s="14"/>
      <c r="F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x14ac:dyDescent="0.25">
      <c r="A108" s="29"/>
      <c r="B108" s="41"/>
      <c r="C108" s="14"/>
      <c r="D108" s="14"/>
      <c r="E108" s="14"/>
      <c r="F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x14ac:dyDescent="0.25">
      <c r="A109" s="29"/>
      <c r="B109" s="41"/>
      <c r="C109" s="14"/>
      <c r="D109" s="14"/>
      <c r="E109" s="14"/>
      <c r="F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x14ac:dyDescent="0.25">
      <c r="A110" s="29"/>
      <c r="B110" s="41"/>
      <c r="C110" s="14"/>
      <c r="D110" s="14"/>
      <c r="E110" s="14"/>
      <c r="F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x14ac:dyDescent="0.25">
      <c r="A111" s="29"/>
      <c r="B111" s="41"/>
      <c r="C111" s="14"/>
      <c r="D111" s="14"/>
      <c r="E111" s="14"/>
      <c r="F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x14ac:dyDescent="0.25">
      <c r="A112" s="29"/>
      <c r="B112" s="41"/>
      <c r="C112" s="14"/>
      <c r="D112" s="14"/>
      <c r="E112" s="14"/>
      <c r="F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x14ac:dyDescent="0.25">
      <c r="A113" s="29"/>
      <c r="B113" s="41"/>
      <c r="C113" s="14"/>
      <c r="D113" s="14"/>
      <c r="E113" s="14"/>
      <c r="F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x14ac:dyDescent="0.25">
      <c r="A114" s="29"/>
      <c r="B114" s="41"/>
      <c r="C114" s="14"/>
      <c r="D114" s="14"/>
      <c r="E114" s="14"/>
      <c r="F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x14ac:dyDescent="0.25">
      <c r="A115" s="29"/>
      <c r="B115" s="41"/>
      <c r="C115" s="14"/>
      <c r="D115" s="14"/>
      <c r="E115" s="14"/>
      <c r="F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x14ac:dyDescent="0.25">
      <c r="A116" s="29"/>
      <c r="B116" s="41"/>
      <c r="C116" s="14"/>
      <c r="D116" s="14"/>
      <c r="E116" s="14"/>
      <c r="F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x14ac:dyDescent="0.25">
      <c r="A117" s="29"/>
      <c r="B117" s="41"/>
      <c r="C117" s="14"/>
      <c r="D117" s="14"/>
      <c r="E117" s="14"/>
      <c r="F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x14ac:dyDescent="0.25">
      <c r="A118" s="29"/>
      <c r="B118" s="41"/>
      <c r="C118" s="14"/>
      <c r="D118" s="14"/>
      <c r="E118" s="14"/>
      <c r="F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x14ac:dyDescent="0.25">
      <c r="A119" s="29"/>
      <c r="B119" s="41"/>
      <c r="C119" s="14"/>
      <c r="D119" s="14"/>
      <c r="E119" s="14"/>
      <c r="F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x14ac:dyDescent="0.25">
      <c r="A120" s="29"/>
      <c r="B120" s="41"/>
      <c r="C120" s="14"/>
      <c r="D120" s="14"/>
      <c r="E120" s="14"/>
      <c r="F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x14ac:dyDescent="0.25">
      <c r="A121" s="29"/>
      <c r="B121" s="41"/>
      <c r="C121" s="14"/>
      <c r="D121" s="14"/>
      <c r="E121" s="14"/>
      <c r="F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x14ac:dyDescent="0.25">
      <c r="A122" s="29"/>
      <c r="B122" s="41"/>
      <c r="C122" s="14"/>
      <c r="D122" s="14"/>
      <c r="E122" s="14"/>
      <c r="F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x14ac:dyDescent="0.25">
      <c r="A123" s="29"/>
      <c r="B123" s="41"/>
      <c r="C123" s="14"/>
      <c r="D123" s="14"/>
      <c r="E123" s="14"/>
      <c r="F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x14ac:dyDescent="0.25">
      <c r="A124" s="29"/>
      <c r="B124" s="41"/>
      <c r="C124" s="14"/>
      <c r="D124" s="14"/>
      <c r="E124" s="14"/>
      <c r="F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x14ac:dyDescent="0.25">
      <c r="A125" s="29"/>
      <c r="B125" s="41"/>
      <c r="C125" s="14"/>
      <c r="D125" s="14"/>
      <c r="E125" s="14"/>
      <c r="F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x14ac:dyDescent="0.25">
      <c r="A126" s="29"/>
      <c r="B126" s="41"/>
      <c r="C126" s="14"/>
      <c r="D126" s="14"/>
      <c r="E126" s="14"/>
      <c r="F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x14ac:dyDescent="0.25">
      <c r="A127" s="29"/>
      <c r="B127" s="41"/>
      <c r="C127" s="14"/>
      <c r="D127" s="14"/>
      <c r="E127" s="14"/>
      <c r="F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x14ac:dyDescent="0.25">
      <c r="A128" s="29"/>
      <c r="B128" s="41"/>
      <c r="C128" s="14"/>
      <c r="D128" s="14"/>
      <c r="E128" s="14"/>
      <c r="F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x14ac:dyDescent="0.25">
      <c r="A129" s="29"/>
      <c r="B129" s="41"/>
      <c r="C129" s="14"/>
      <c r="D129" s="14"/>
      <c r="E129" s="14"/>
      <c r="F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x14ac:dyDescent="0.25">
      <c r="A130" s="29"/>
      <c r="B130" s="41"/>
      <c r="C130" s="14"/>
      <c r="D130" s="14"/>
      <c r="E130" s="14"/>
      <c r="F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x14ac:dyDescent="0.25">
      <c r="A131" s="29"/>
      <c r="B131" s="41"/>
      <c r="C131" s="14"/>
      <c r="D131" s="14"/>
      <c r="E131" s="14"/>
      <c r="F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x14ac:dyDescent="0.25">
      <c r="A132" s="29"/>
      <c r="B132" s="41"/>
      <c r="C132" s="14"/>
      <c r="D132" s="14"/>
      <c r="E132" s="14"/>
      <c r="F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x14ac:dyDescent="0.25">
      <c r="A133" s="29"/>
      <c r="B133" s="41"/>
      <c r="C133" s="14"/>
      <c r="D133" s="14"/>
      <c r="E133" s="14"/>
      <c r="F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x14ac:dyDescent="0.25">
      <c r="A134" s="29"/>
      <c r="B134" s="41"/>
      <c r="C134" s="14"/>
      <c r="D134" s="14"/>
      <c r="E134" s="14"/>
      <c r="F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x14ac:dyDescent="0.25">
      <c r="A135" s="29"/>
      <c r="B135" s="41"/>
      <c r="C135" s="14"/>
      <c r="D135" s="14"/>
      <c r="E135" s="14"/>
      <c r="F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x14ac:dyDescent="0.25">
      <c r="A136" s="29"/>
      <c r="B136" s="41"/>
      <c r="C136" s="14"/>
      <c r="D136" s="14"/>
      <c r="E136" s="14"/>
      <c r="F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x14ac:dyDescent="0.25">
      <c r="A137" s="29"/>
      <c r="B137" s="41"/>
      <c r="C137" s="14"/>
      <c r="D137" s="14"/>
      <c r="E137" s="14"/>
      <c r="F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x14ac:dyDescent="0.25">
      <c r="A138" s="29"/>
      <c r="B138" s="41"/>
      <c r="C138" s="14"/>
      <c r="D138" s="14"/>
      <c r="E138" s="14"/>
      <c r="F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x14ac:dyDescent="0.25">
      <c r="A139" s="29"/>
      <c r="B139" s="41"/>
      <c r="C139" s="14"/>
      <c r="D139" s="14"/>
      <c r="E139" s="14"/>
      <c r="F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x14ac:dyDescent="0.25">
      <c r="A140" s="29"/>
      <c r="B140" s="41"/>
      <c r="C140" s="14"/>
      <c r="D140" s="14"/>
      <c r="E140" s="14"/>
      <c r="F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x14ac:dyDescent="0.25">
      <c r="A141" s="29"/>
      <c r="B141" s="41"/>
      <c r="C141" s="14"/>
      <c r="D141" s="14"/>
      <c r="E141" s="14"/>
      <c r="F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x14ac:dyDescent="0.25">
      <c r="A142" s="29"/>
      <c r="B142" s="41"/>
      <c r="C142" s="14"/>
      <c r="D142" s="14"/>
      <c r="E142" s="14"/>
      <c r="F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x14ac:dyDescent="0.25">
      <c r="A143" s="29"/>
      <c r="B143" s="41"/>
      <c r="C143" s="14"/>
      <c r="D143" s="14"/>
      <c r="E143" s="14"/>
      <c r="F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x14ac:dyDescent="0.25">
      <c r="A144" s="29"/>
      <c r="B144" s="41"/>
      <c r="C144" s="14"/>
      <c r="D144" s="14"/>
      <c r="E144" s="14"/>
      <c r="F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x14ac:dyDescent="0.25">
      <c r="A145" s="29"/>
      <c r="B145" s="41"/>
      <c r="C145" s="14"/>
      <c r="D145" s="14"/>
      <c r="E145" s="14"/>
      <c r="F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x14ac:dyDescent="0.25">
      <c r="A146" s="29"/>
      <c r="B146" s="41"/>
      <c r="C146" s="14"/>
      <c r="D146" s="14"/>
      <c r="E146" s="14"/>
      <c r="F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x14ac:dyDescent="0.25">
      <c r="A147" s="29"/>
      <c r="B147" s="41"/>
      <c r="C147" s="14"/>
      <c r="D147" s="14"/>
      <c r="E147" s="14"/>
      <c r="F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x14ac:dyDescent="0.25">
      <c r="A148" s="29"/>
      <c r="B148" s="41"/>
      <c r="C148" s="14"/>
      <c r="D148" s="14"/>
      <c r="E148" s="14"/>
      <c r="F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x14ac:dyDescent="0.25">
      <c r="A149" s="29"/>
      <c r="B149" s="41"/>
      <c r="C149" s="14"/>
      <c r="D149" s="14"/>
      <c r="E149" s="14"/>
      <c r="F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x14ac:dyDescent="0.25">
      <c r="A150" s="29"/>
      <c r="B150" s="41"/>
      <c r="C150" s="14"/>
      <c r="D150" s="14"/>
      <c r="E150" s="14"/>
      <c r="F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x14ac:dyDescent="0.25"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x14ac:dyDescent="0.25"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x14ac:dyDescent="0.25"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x14ac:dyDescent="0.25"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x14ac:dyDescent="0.25"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x14ac:dyDescent="0.25"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x14ac:dyDescent="0.25"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x14ac:dyDescent="0.25"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x14ac:dyDescent="0.25"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x14ac:dyDescent="0.25"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20:35" x14ac:dyDescent="0.25"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20:35" x14ac:dyDescent="0.25"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20:35" x14ac:dyDescent="0.25"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20:35" x14ac:dyDescent="0.25"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20:35" x14ac:dyDescent="0.25"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20:35" x14ac:dyDescent="0.25"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20:35" x14ac:dyDescent="0.25"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20:35" x14ac:dyDescent="0.25"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20:35" x14ac:dyDescent="0.25"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20:35" x14ac:dyDescent="0.25"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20:35" x14ac:dyDescent="0.25"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20:35" x14ac:dyDescent="0.25"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20:35" x14ac:dyDescent="0.25"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20:35" x14ac:dyDescent="0.25"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20:35" x14ac:dyDescent="0.25"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20:35" x14ac:dyDescent="0.25"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20:35" x14ac:dyDescent="0.25"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20:35" x14ac:dyDescent="0.25"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20:35" x14ac:dyDescent="0.25"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20:35" x14ac:dyDescent="0.25"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20:35" x14ac:dyDescent="0.25"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20:35" x14ac:dyDescent="0.25"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20:35" x14ac:dyDescent="0.25"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20:35" x14ac:dyDescent="0.25"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20:35" x14ac:dyDescent="0.25"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20:35" x14ac:dyDescent="0.25"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20:35" x14ac:dyDescent="0.25"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20:35" x14ac:dyDescent="0.25"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20:35" x14ac:dyDescent="0.25"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20:35" x14ac:dyDescent="0.25"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20:35" x14ac:dyDescent="0.25"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20:35" x14ac:dyDescent="0.25"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20:35" x14ac:dyDescent="0.25"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20:35" x14ac:dyDescent="0.25"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20:35" x14ac:dyDescent="0.25"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20:35" x14ac:dyDescent="0.25"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20:35" x14ac:dyDescent="0.25"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20:35" x14ac:dyDescent="0.25"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20:35" x14ac:dyDescent="0.25"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20:35" x14ac:dyDescent="0.25"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20:35" x14ac:dyDescent="0.25"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20:35" x14ac:dyDescent="0.25"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20:35" x14ac:dyDescent="0.25"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20:35" x14ac:dyDescent="0.25"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20:35" x14ac:dyDescent="0.25"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20:35" x14ac:dyDescent="0.25"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20:35" x14ac:dyDescent="0.25"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20:35" x14ac:dyDescent="0.25"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20:35" x14ac:dyDescent="0.25"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20:35" x14ac:dyDescent="0.25"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20:35" x14ac:dyDescent="0.25"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20:35" x14ac:dyDescent="0.25"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20:35" x14ac:dyDescent="0.25"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20:35" x14ac:dyDescent="0.25"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20:35" x14ac:dyDescent="0.25"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20:35" x14ac:dyDescent="0.25"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20:35" x14ac:dyDescent="0.25"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20:35" x14ac:dyDescent="0.25"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20:35" x14ac:dyDescent="0.25"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20:35" x14ac:dyDescent="0.25"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20:35" x14ac:dyDescent="0.25"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20:35" x14ac:dyDescent="0.25"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20:35" x14ac:dyDescent="0.25"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20:35" x14ac:dyDescent="0.25"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20:35" x14ac:dyDescent="0.25"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20:35" x14ac:dyDescent="0.25"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20:35" x14ac:dyDescent="0.25"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20:35" x14ac:dyDescent="0.25"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20:35" x14ac:dyDescent="0.25"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20:35" x14ac:dyDescent="0.25"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20:35" x14ac:dyDescent="0.25"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20:35" x14ac:dyDescent="0.25"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20:35" x14ac:dyDescent="0.25"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20:35" x14ac:dyDescent="0.25"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20:35" x14ac:dyDescent="0.25"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20:35" x14ac:dyDescent="0.25"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20:35" x14ac:dyDescent="0.25"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20:35" x14ac:dyDescent="0.25"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20:35" x14ac:dyDescent="0.25"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20:35" x14ac:dyDescent="0.25"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20:35" x14ac:dyDescent="0.25"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20:35" x14ac:dyDescent="0.25"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20:35" x14ac:dyDescent="0.25"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20:35" x14ac:dyDescent="0.25"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20:35" x14ac:dyDescent="0.25"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20:35" x14ac:dyDescent="0.25"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20:35" x14ac:dyDescent="0.25"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20:35" x14ac:dyDescent="0.25"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20:35" x14ac:dyDescent="0.25"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20:35" x14ac:dyDescent="0.25"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20:35" x14ac:dyDescent="0.25"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20:35" x14ac:dyDescent="0.25"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20:35" x14ac:dyDescent="0.25"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20:35" x14ac:dyDescent="0.25"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20:35" x14ac:dyDescent="0.25"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20:35" x14ac:dyDescent="0.25"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20:35" x14ac:dyDescent="0.25"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20:35" x14ac:dyDescent="0.25"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20:35" x14ac:dyDescent="0.25"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20:35" x14ac:dyDescent="0.25"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20:35" x14ac:dyDescent="0.25"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20:35" x14ac:dyDescent="0.25"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20:35" x14ac:dyDescent="0.25"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20:35" x14ac:dyDescent="0.25"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20:35" x14ac:dyDescent="0.25"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20:35" x14ac:dyDescent="0.25"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20:35" x14ac:dyDescent="0.25"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20:35" x14ac:dyDescent="0.25"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20:35" x14ac:dyDescent="0.25"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20:35" x14ac:dyDescent="0.25"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20:35" x14ac:dyDescent="0.25"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20:35" x14ac:dyDescent="0.25"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20:35" x14ac:dyDescent="0.25"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20:35" x14ac:dyDescent="0.25"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20:35" x14ac:dyDescent="0.25"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20:35" x14ac:dyDescent="0.25"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20:35" x14ac:dyDescent="0.25"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20:35" x14ac:dyDescent="0.25"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20:35" x14ac:dyDescent="0.25"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20:35" x14ac:dyDescent="0.25"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20:35" x14ac:dyDescent="0.25"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20:35" x14ac:dyDescent="0.25"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20:35" x14ac:dyDescent="0.25"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20:35" x14ac:dyDescent="0.25"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20:35" x14ac:dyDescent="0.25"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20:35" x14ac:dyDescent="0.25"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20:35" x14ac:dyDescent="0.25"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20:35" x14ac:dyDescent="0.25"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20:35" x14ac:dyDescent="0.25"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20:35" x14ac:dyDescent="0.25"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20:35" x14ac:dyDescent="0.25"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20:35" x14ac:dyDescent="0.25"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20:35" x14ac:dyDescent="0.25"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20:35" x14ac:dyDescent="0.25"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20:35" x14ac:dyDescent="0.25"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20:35" x14ac:dyDescent="0.25"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20:35" x14ac:dyDescent="0.25"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20:35" x14ac:dyDescent="0.25"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20:35" x14ac:dyDescent="0.25"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20:35" x14ac:dyDescent="0.25"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20:35" x14ac:dyDescent="0.25"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20:35" x14ac:dyDescent="0.25"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20:35" x14ac:dyDescent="0.25"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20:35" x14ac:dyDescent="0.25"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20:35" x14ac:dyDescent="0.25"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20:35" x14ac:dyDescent="0.25"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20:35" x14ac:dyDescent="0.25"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20:35" x14ac:dyDescent="0.25"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20:35" x14ac:dyDescent="0.25"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20:35" x14ac:dyDescent="0.25"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20:35" x14ac:dyDescent="0.25"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20:35" x14ac:dyDescent="0.25"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20:35" x14ac:dyDescent="0.25"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20:35" x14ac:dyDescent="0.25"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20:35" x14ac:dyDescent="0.25"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20:35" x14ac:dyDescent="0.25"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20:35" x14ac:dyDescent="0.25"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20:35" x14ac:dyDescent="0.25"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20:35" x14ac:dyDescent="0.25"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20:35" x14ac:dyDescent="0.25"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20:35" x14ac:dyDescent="0.25"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20:35" x14ac:dyDescent="0.25"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20:35" x14ac:dyDescent="0.25"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20:35" x14ac:dyDescent="0.25"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20:35" x14ac:dyDescent="0.25"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20:35" x14ac:dyDescent="0.25"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20:35" x14ac:dyDescent="0.25"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20:35" x14ac:dyDescent="0.25"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20:35" x14ac:dyDescent="0.25"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20:35" x14ac:dyDescent="0.25"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20:35" x14ac:dyDescent="0.25"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20:35" x14ac:dyDescent="0.25"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20:35" x14ac:dyDescent="0.25"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20:35" x14ac:dyDescent="0.25"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20:35" x14ac:dyDescent="0.25"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20:35" x14ac:dyDescent="0.25"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20:35" x14ac:dyDescent="0.25"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20:35" x14ac:dyDescent="0.25"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20:35" x14ac:dyDescent="0.25"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20:35" x14ac:dyDescent="0.25"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20:35" x14ac:dyDescent="0.25"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20:35" x14ac:dyDescent="0.25"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20:35" x14ac:dyDescent="0.25"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20:35" x14ac:dyDescent="0.25"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20:35" x14ac:dyDescent="0.25"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20:35" x14ac:dyDescent="0.25"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20:35" x14ac:dyDescent="0.25"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20:35" x14ac:dyDescent="0.25"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20:35" x14ac:dyDescent="0.25"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20:35" x14ac:dyDescent="0.25"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20:35" x14ac:dyDescent="0.25"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20:35" x14ac:dyDescent="0.25"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20:35" x14ac:dyDescent="0.25"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20:35" x14ac:dyDescent="0.25"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20:35" x14ac:dyDescent="0.25"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20:35" x14ac:dyDescent="0.25"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20:35" x14ac:dyDescent="0.25"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20:35" x14ac:dyDescent="0.25"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20:35" x14ac:dyDescent="0.25"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20:35" x14ac:dyDescent="0.25"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20:35" x14ac:dyDescent="0.25"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20:35" x14ac:dyDescent="0.25"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20:35" x14ac:dyDescent="0.25"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20:35" x14ac:dyDescent="0.25"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20:35" x14ac:dyDescent="0.25"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20:35" x14ac:dyDescent="0.25"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20:35" x14ac:dyDescent="0.25"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20:35" x14ac:dyDescent="0.25"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20:35" x14ac:dyDescent="0.25"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20:35" x14ac:dyDescent="0.25"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20:35" x14ac:dyDescent="0.25"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20:35" x14ac:dyDescent="0.25"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20:35" x14ac:dyDescent="0.25"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20:35" x14ac:dyDescent="0.25"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20:35" x14ac:dyDescent="0.25"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20:35" x14ac:dyDescent="0.25"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20:35" x14ac:dyDescent="0.25"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20:35" x14ac:dyDescent="0.25"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20:35" x14ac:dyDescent="0.25"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20:35" x14ac:dyDescent="0.25"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20:35" x14ac:dyDescent="0.25"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20:35" x14ac:dyDescent="0.25"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20:35" x14ac:dyDescent="0.25"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20:35" x14ac:dyDescent="0.25"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20:35" x14ac:dyDescent="0.25"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20:35" x14ac:dyDescent="0.25"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20:35" x14ac:dyDescent="0.25"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20:35" x14ac:dyDescent="0.25"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20:35" x14ac:dyDescent="0.25"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20:35" x14ac:dyDescent="0.25"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20:35" x14ac:dyDescent="0.25"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20:35" x14ac:dyDescent="0.25"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20:35" x14ac:dyDescent="0.25"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20:35" x14ac:dyDescent="0.25"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20:35" x14ac:dyDescent="0.25"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20:35" x14ac:dyDescent="0.25"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20:35" x14ac:dyDescent="0.25"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20:35" x14ac:dyDescent="0.25"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20:35" x14ac:dyDescent="0.25"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20:35" x14ac:dyDescent="0.25"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20:35" x14ac:dyDescent="0.25"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20:35" x14ac:dyDescent="0.25"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20:35" x14ac:dyDescent="0.25"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20:35" x14ac:dyDescent="0.25"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20:35" x14ac:dyDescent="0.25"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20:35" x14ac:dyDescent="0.25"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20:35" x14ac:dyDescent="0.25"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20:35" x14ac:dyDescent="0.25"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20:35" x14ac:dyDescent="0.25"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20:35" x14ac:dyDescent="0.25"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20:35" x14ac:dyDescent="0.25"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20:35" x14ac:dyDescent="0.25"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20:35" x14ac:dyDescent="0.25"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20:35" x14ac:dyDescent="0.25"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20:35" x14ac:dyDescent="0.25"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20:35" x14ac:dyDescent="0.25"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20:35" x14ac:dyDescent="0.25"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20:35" x14ac:dyDescent="0.25"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20:35" x14ac:dyDescent="0.25"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20:35" x14ac:dyDescent="0.25"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20:35" x14ac:dyDescent="0.25"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20:35" x14ac:dyDescent="0.25"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20:35" x14ac:dyDescent="0.25"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20:35" x14ac:dyDescent="0.25"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20:35" x14ac:dyDescent="0.25"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20:35" x14ac:dyDescent="0.25"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20:35" x14ac:dyDescent="0.25"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20:35" x14ac:dyDescent="0.25"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20:35" x14ac:dyDescent="0.25"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20:35" x14ac:dyDescent="0.25"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20:35" x14ac:dyDescent="0.25"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20:35" x14ac:dyDescent="0.25"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20:35" x14ac:dyDescent="0.25"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20:35" x14ac:dyDescent="0.25"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20:35" x14ac:dyDescent="0.25"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20:35" x14ac:dyDescent="0.25"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20:35" x14ac:dyDescent="0.25"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20:35" x14ac:dyDescent="0.25"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20:35" x14ac:dyDescent="0.25"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20:35" x14ac:dyDescent="0.25"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20:35" x14ac:dyDescent="0.25"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20:35" x14ac:dyDescent="0.25"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20:35" x14ac:dyDescent="0.25"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20:35" x14ac:dyDescent="0.25"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20:35" x14ac:dyDescent="0.25"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20:35" x14ac:dyDescent="0.25"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20:35" x14ac:dyDescent="0.25"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20:35" x14ac:dyDescent="0.25"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20:35" x14ac:dyDescent="0.25"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20:35" x14ac:dyDescent="0.25"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20:35" x14ac:dyDescent="0.25"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20:35" x14ac:dyDescent="0.25"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20:35" x14ac:dyDescent="0.25"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20:35" x14ac:dyDescent="0.25"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20:35" x14ac:dyDescent="0.25"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20:35" x14ac:dyDescent="0.25"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20:35" x14ac:dyDescent="0.25"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20:35" x14ac:dyDescent="0.25"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20:35" x14ac:dyDescent="0.25"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20:35" x14ac:dyDescent="0.25"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20:35" x14ac:dyDescent="0.25"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20:35" x14ac:dyDescent="0.25"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20:35" x14ac:dyDescent="0.25"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20:35" x14ac:dyDescent="0.25"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20:35" x14ac:dyDescent="0.25"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20:35" x14ac:dyDescent="0.25"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20:35" x14ac:dyDescent="0.25"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20:35" x14ac:dyDescent="0.25"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20:35" x14ac:dyDescent="0.25"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20:35" x14ac:dyDescent="0.25"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20:35" x14ac:dyDescent="0.25"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20:35" x14ac:dyDescent="0.25"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20:35" x14ac:dyDescent="0.25"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20:35" x14ac:dyDescent="0.25"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20:35" x14ac:dyDescent="0.25"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20:35" x14ac:dyDescent="0.25"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20:35" x14ac:dyDescent="0.25"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20:35" x14ac:dyDescent="0.25"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20:35" x14ac:dyDescent="0.25"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20:35" x14ac:dyDescent="0.25"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20:35" x14ac:dyDescent="0.25"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20:35" x14ac:dyDescent="0.25"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20:35" x14ac:dyDescent="0.25"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20:35" x14ac:dyDescent="0.25"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20:35" x14ac:dyDescent="0.25"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20:35" x14ac:dyDescent="0.25"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20:35" x14ac:dyDescent="0.25"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20:35" x14ac:dyDescent="0.25"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20:35" x14ac:dyDescent="0.25"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20:35" x14ac:dyDescent="0.25"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20:35" x14ac:dyDescent="0.25"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20:35" x14ac:dyDescent="0.25"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20:35" x14ac:dyDescent="0.25"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20:35" x14ac:dyDescent="0.25"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20:35" x14ac:dyDescent="0.25"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20:35" x14ac:dyDescent="0.25"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20:35" x14ac:dyDescent="0.25"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20:35" x14ac:dyDescent="0.25"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20:35" x14ac:dyDescent="0.25"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20:35" x14ac:dyDescent="0.25"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20:35" x14ac:dyDescent="0.25"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20:35" x14ac:dyDescent="0.25"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20:35" x14ac:dyDescent="0.25"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20:35" x14ac:dyDescent="0.25"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20:35" x14ac:dyDescent="0.25"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20:35" x14ac:dyDescent="0.25"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20:35" x14ac:dyDescent="0.25"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20:35" x14ac:dyDescent="0.25"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20:35" x14ac:dyDescent="0.25"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20:35" x14ac:dyDescent="0.25"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20:35" x14ac:dyDescent="0.25"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20:35" x14ac:dyDescent="0.25"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20:35" x14ac:dyDescent="0.25"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20:35" x14ac:dyDescent="0.25"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20:35" x14ac:dyDescent="0.25"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20:35" x14ac:dyDescent="0.25"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20:35" x14ac:dyDescent="0.25"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20:35" x14ac:dyDescent="0.25"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20:35" x14ac:dyDescent="0.25"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20:35" x14ac:dyDescent="0.25"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20:35" x14ac:dyDescent="0.25"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20:35" x14ac:dyDescent="0.25"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20:35" x14ac:dyDescent="0.25"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20:35" x14ac:dyDescent="0.25"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20:35" x14ac:dyDescent="0.25"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20:35" x14ac:dyDescent="0.25"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20:35" x14ac:dyDescent="0.25"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20:35" x14ac:dyDescent="0.25"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20:35" x14ac:dyDescent="0.25"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20:35" x14ac:dyDescent="0.25"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20:35" x14ac:dyDescent="0.25"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20:35" x14ac:dyDescent="0.25"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20:35" x14ac:dyDescent="0.25"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20:35" x14ac:dyDescent="0.25"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20:35" x14ac:dyDescent="0.25"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20:35" x14ac:dyDescent="0.25"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20:35" x14ac:dyDescent="0.25"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20:35" x14ac:dyDescent="0.25"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20:35" x14ac:dyDescent="0.25"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20:35" x14ac:dyDescent="0.25"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20:35" x14ac:dyDescent="0.25"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20:35" x14ac:dyDescent="0.25"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20:35" x14ac:dyDescent="0.25"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20:35" x14ac:dyDescent="0.25"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20:35" x14ac:dyDescent="0.25"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20:35" x14ac:dyDescent="0.25"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20:35" x14ac:dyDescent="0.25"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20:35" x14ac:dyDescent="0.25"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20:35" x14ac:dyDescent="0.25"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20:35" x14ac:dyDescent="0.25"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20:35" x14ac:dyDescent="0.25"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20:35" x14ac:dyDescent="0.25"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20:35" x14ac:dyDescent="0.25"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20:35" x14ac:dyDescent="0.25"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20:35" x14ac:dyDescent="0.25"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20:35" x14ac:dyDescent="0.25"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20:35" x14ac:dyDescent="0.25"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20:35" x14ac:dyDescent="0.25"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20:35" x14ac:dyDescent="0.25"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20:35" x14ac:dyDescent="0.25"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20:35" x14ac:dyDescent="0.25"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20:35" x14ac:dyDescent="0.25"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20:35" x14ac:dyDescent="0.25"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20:35" x14ac:dyDescent="0.25"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20:35" x14ac:dyDescent="0.25"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20:35" x14ac:dyDescent="0.25"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20:35" x14ac:dyDescent="0.25"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spans="20:35" x14ac:dyDescent="0.25"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</row>
    <row r="569" spans="20:35" x14ac:dyDescent="0.25"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</row>
    <row r="570" spans="20:35" x14ac:dyDescent="0.25"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</row>
    <row r="571" spans="20:35" x14ac:dyDescent="0.25"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</row>
    <row r="572" spans="20:35" x14ac:dyDescent="0.25"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</row>
    <row r="573" spans="20:35" x14ac:dyDescent="0.25"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</row>
    <row r="574" spans="20:35" x14ac:dyDescent="0.25"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</row>
    <row r="575" spans="20:35" x14ac:dyDescent="0.25"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</row>
    <row r="576" spans="20:35" x14ac:dyDescent="0.25"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</row>
    <row r="577" spans="20:35" x14ac:dyDescent="0.25"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</row>
    <row r="578" spans="20:35" x14ac:dyDescent="0.25"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</row>
    <row r="579" spans="20:35" x14ac:dyDescent="0.25"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</row>
    <row r="580" spans="20:35" x14ac:dyDescent="0.25"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</row>
    <row r="581" spans="20:35" x14ac:dyDescent="0.25"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</row>
    <row r="582" spans="20:35" x14ac:dyDescent="0.25"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</row>
    <row r="583" spans="20:35" x14ac:dyDescent="0.25"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</row>
    <row r="584" spans="20:35" x14ac:dyDescent="0.25"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</row>
    <row r="585" spans="20:35" x14ac:dyDescent="0.25"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</row>
    <row r="586" spans="20:35" x14ac:dyDescent="0.25"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</row>
    <row r="587" spans="20:35" x14ac:dyDescent="0.25"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</row>
    <row r="588" spans="20:35" x14ac:dyDescent="0.25"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</row>
    <row r="589" spans="20:35" x14ac:dyDescent="0.25"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</row>
    <row r="590" spans="20:35" x14ac:dyDescent="0.25"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</row>
    <row r="591" spans="20:35" x14ac:dyDescent="0.25"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</row>
    <row r="592" spans="20:35" x14ac:dyDescent="0.25"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</row>
    <row r="593" spans="20:35" x14ac:dyDescent="0.25"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</row>
    <row r="594" spans="20:35" x14ac:dyDescent="0.25"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</row>
    <row r="595" spans="20:35" x14ac:dyDescent="0.25"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</row>
    <row r="596" spans="20:35" x14ac:dyDescent="0.25"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</row>
    <row r="597" spans="20:35" x14ac:dyDescent="0.25"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</row>
    <row r="598" spans="20:35" x14ac:dyDescent="0.25"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</row>
    <row r="599" spans="20:35" x14ac:dyDescent="0.25"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</row>
    <row r="600" spans="20:35" x14ac:dyDescent="0.25"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</row>
    <row r="601" spans="20:35" x14ac:dyDescent="0.25"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</row>
    <row r="602" spans="20:35" x14ac:dyDescent="0.25"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</row>
    <row r="603" spans="20:35" x14ac:dyDescent="0.25"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</row>
    <row r="604" spans="20:35" x14ac:dyDescent="0.25"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</row>
    <row r="605" spans="20:35" x14ac:dyDescent="0.25"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</row>
    <row r="606" spans="20:35" x14ac:dyDescent="0.25"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</row>
    <row r="607" spans="20:35" x14ac:dyDescent="0.25"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</row>
    <row r="608" spans="20:35" x14ac:dyDescent="0.25"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</row>
    <row r="609" spans="20:35" x14ac:dyDescent="0.25"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</row>
    <row r="610" spans="20:35" x14ac:dyDescent="0.25"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</row>
    <row r="611" spans="20:35" x14ac:dyDescent="0.25"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</row>
    <row r="612" spans="20:35" x14ac:dyDescent="0.25"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</row>
    <row r="613" spans="20:35" x14ac:dyDescent="0.25"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</row>
    <row r="614" spans="20:35" x14ac:dyDescent="0.25"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</row>
    <row r="615" spans="20:35" x14ac:dyDescent="0.25"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</row>
    <row r="616" spans="20:35" x14ac:dyDescent="0.25"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</row>
    <row r="617" spans="20:35" x14ac:dyDescent="0.25"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</row>
    <row r="618" spans="20:35" x14ac:dyDescent="0.25"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</row>
    <row r="619" spans="20:35" x14ac:dyDescent="0.25"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</row>
    <row r="620" spans="20:35" x14ac:dyDescent="0.25"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</row>
    <row r="621" spans="20:35" x14ac:dyDescent="0.25"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</row>
    <row r="622" spans="20:35" x14ac:dyDescent="0.25"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</row>
    <row r="623" spans="20:35" x14ac:dyDescent="0.25"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</row>
    <row r="624" spans="20:35" x14ac:dyDescent="0.25"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</row>
    <row r="625" spans="20:35" x14ac:dyDescent="0.25"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</row>
    <row r="626" spans="20:35" x14ac:dyDescent="0.25"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</row>
    <row r="627" spans="20:35" x14ac:dyDescent="0.25"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</row>
    <row r="628" spans="20:35" x14ac:dyDescent="0.25"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</row>
    <row r="629" spans="20:35" x14ac:dyDescent="0.25"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</row>
    <row r="630" spans="20:35" x14ac:dyDescent="0.25"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</row>
    <row r="631" spans="20:35" x14ac:dyDescent="0.25"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</row>
    <row r="632" spans="20:35" x14ac:dyDescent="0.25"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</row>
    <row r="633" spans="20:35" x14ac:dyDescent="0.25"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</row>
    <row r="634" spans="20:35" x14ac:dyDescent="0.25"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</row>
    <row r="635" spans="20:35" x14ac:dyDescent="0.25"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</row>
    <row r="636" spans="20:35" x14ac:dyDescent="0.25"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</row>
    <row r="637" spans="20:35" x14ac:dyDescent="0.25"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</row>
    <row r="638" spans="20:35" x14ac:dyDescent="0.25"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</row>
    <row r="639" spans="20:35" x14ac:dyDescent="0.25"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</row>
    <row r="640" spans="20:35" x14ac:dyDescent="0.25"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</row>
    <row r="641" spans="20:35" x14ac:dyDescent="0.25"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</row>
    <row r="642" spans="20:35" x14ac:dyDescent="0.25"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</row>
    <row r="643" spans="20:35" x14ac:dyDescent="0.25"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</row>
    <row r="644" spans="20:35" x14ac:dyDescent="0.25"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</row>
    <row r="645" spans="20:35" x14ac:dyDescent="0.25"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</row>
    <row r="646" spans="20:35" x14ac:dyDescent="0.25"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</row>
    <row r="647" spans="20:35" x14ac:dyDescent="0.25"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</row>
    <row r="648" spans="20:35" x14ac:dyDescent="0.25"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</row>
    <row r="649" spans="20:35" x14ac:dyDescent="0.25"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</row>
    <row r="650" spans="20:35" x14ac:dyDescent="0.25"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</row>
    <row r="651" spans="20:35" x14ac:dyDescent="0.25"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</row>
    <row r="652" spans="20:35" x14ac:dyDescent="0.25"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</row>
    <row r="653" spans="20:35" x14ac:dyDescent="0.25"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</row>
    <row r="654" spans="20:35" x14ac:dyDescent="0.25"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</row>
    <row r="655" spans="20:35" x14ac:dyDescent="0.25"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</row>
    <row r="656" spans="20:35" x14ac:dyDescent="0.25"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</row>
    <row r="657" spans="20:35" x14ac:dyDescent="0.25"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</row>
    <row r="658" spans="20:35" x14ac:dyDescent="0.25"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</row>
    <row r="659" spans="20:35" x14ac:dyDescent="0.25"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</row>
    <row r="660" spans="20:35" x14ac:dyDescent="0.25"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</row>
    <row r="661" spans="20:35" x14ac:dyDescent="0.25"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</row>
    <row r="662" spans="20:35" x14ac:dyDescent="0.25"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</row>
    <row r="663" spans="20:35" x14ac:dyDescent="0.25"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</row>
    <row r="664" spans="20:35" x14ac:dyDescent="0.25"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</row>
    <row r="665" spans="20:35" x14ac:dyDescent="0.25"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</row>
    <row r="666" spans="20:35" x14ac:dyDescent="0.25"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</row>
    <row r="667" spans="20:35" x14ac:dyDescent="0.25"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</row>
    <row r="668" spans="20:35" x14ac:dyDescent="0.25"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</row>
    <row r="669" spans="20:35" x14ac:dyDescent="0.25"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</row>
    <row r="670" spans="20:35" x14ac:dyDescent="0.25"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</row>
    <row r="671" spans="20:35" x14ac:dyDescent="0.25"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</row>
    <row r="672" spans="20:35" x14ac:dyDescent="0.25"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</row>
    <row r="673" spans="20:35" x14ac:dyDescent="0.25"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</row>
    <row r="674" spans="20:35" x14ac:dyDescent="0.25"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</row>
    <row r="675" spans="20:35" x14ac:dyDescent="0.25"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</row>
    <row r="676" spans="20:35" x14ac:dyDescent="0.25"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</row>
    <row r="677" spans="20:35" x14ac:dyDescent="0.25"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</row>
    <row r="678" spans="20:35" x14ac:dyDescent="0.25"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</row>
    <row r="679" spans="20:35" x14ac:dyDescent="0.25"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</row>
    <row r="680" spans="20:35" x14ac:dyDescent="0.25"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</row>
    <row r="681" spans="20:35" x14ac:dyDescent="0.25"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</row>
    <row r="682" spans="20:35" x14ac:dyDescent="0.25"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</row>
    <row r="683" spans="20:35" x14ac:dyDescent="0.25"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</row>
    <row r="684" spans="20:35" x14ac:dyDescent="0.25"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</row>
    <row r="685" spans="20:35" x14ac:dyDescent="0.25"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</row>
    <row r="686" spans="20:35" x14ac:dyDescent="0.25"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</row>
    <row r="687" spans="20:35" x14ac:dyDescent="0.25"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</row>
    <row r="688" spans="20:35" x14ac:dyDescent="0.25"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</row>
    <row r="689" spans="20:35" x14ac:dyDescent="0.25"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</row>
    <row r="690" spans="20:35" x14ac:dyDescent="0.25"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</row>
    <row r="691" spans="20:35" x14ac:dyDescent="0.25"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</row>
    <row r="692" spans="20:35" x14ac:dyDescent="0.25"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</row>
    <row r="693" spans="20:35" x14ac:dyDescent="0.25"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</row>
    <row r="694" spans="20:35" x14ac:dyDescent="0.25"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</row>
    <row r="695" spans="20:35" x14ac:dyDescent="0.25"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</row>
    <row r="696" spans="20:35" x14ac:dyDescent="0.25"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</row>
    <row r="697" spans="20:35" x14ac:dyDescent="0.25"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</row>
    <row r="698" spans="20:35" x14ac:dyDescent="0.25"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</row>
    <row r="699" spans="20:35" x14ac:dyDescent="0.25"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</row>
    <row r="700" spans="20:35" x14ac:dyDescent="0.25"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</row>
    <row r="701" spans="20:35" x14ac:dyDescent="0.25"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</row>
    <row r="702" spans="20:35" x14ac:dyDescent="0.25"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</row>
    <row r="703" spans="20:35" x14ac:dyDescent="0.25"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</row>
    <row r="704" spans="20:35" x14ac:dyDescent="0.25"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</row>
    <row r="705" spans="20:35" x14ac:dyDescent="0.25"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</row>
    <row r="706" spans="20:35" x14ac:dyDescent="0.25"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</row>
    <row r="707" spans="20:35" x14ac:dyDescent="0.25"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</row>
    <row r="708" spans="20:35" x14ac:dyDescent="0.25"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</row>
    <row r="709" spans="20:35" x14ac:dyDescent="0.25"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</row>
    <row r="710" spans="20:35" x14ac:dyDescent="0.25"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</row>
    <row r="711" spans="20:35" x14ac:dyDescent="0.25"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</row>
    <row r="712" spans="20:35" x14ac:dyDescent="0.25"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</row>
    <row r="713" spans="20:35" x14ac:dyDescent="0.25"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</row>
    <row r="714" spans="20:35" x14ac:dyDescent="0.25"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</row>
    <row r="715" spans="20:35" x14ac:dyDescent="0.25"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</row>
    <row r="716" spans="20:35" x14ac:dyDescent="0.25"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</row>
    <row r="717" spans="20:35" x14ac:dyDescent="0.25"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</row>
    <row r="718" spans="20:35" x14ac:dyDescent="0.25"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</row>
    <row r="719" spans="20:35" x14ac:dyDescent="0.25"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</row>
    <row r="720" spans="20:35" x14ac:dyDescent="0.25"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</row>
    <row r="721" spans="20:35" x14ac:dyDescent="0.25"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</row>
    <row r="722" spans="20:35" x14ac:dyDescent="0.25"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</row>
    <row r="723" spans="20:35" x14ac:dyDescent="0.25"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</row>
    <row r="724" spans="20:35" x14ac:dyDescent="0.25"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</row>
    <row r="725" spans="20:35" x14ac:dyDescent="0.25"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</row>
    <row r="726" spans="20:35" x14ac:dyDescent="0.25"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</row>
    <row r="727" spans="20:35" x14ac:dyDescent="0.25"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</row>
    <row r="728" spans="20:35" x14ac:dyDescent="0.25"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</row>
    <row r="729" spans="20:35" x14ac:dyDescent="0.25"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</row>
    <row r="730" spans="20:35" x14ac:dyDescent="0.25"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</row>
    <row r="731" spans="20:35" x14ac:dyDescent="0.25"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</row>
    <row r="732" spans="20:35" x14ac:dyDescent="0.25"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</row>
    <row r="733" spans="20:35" x14ac:dyDescent="0.25"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</row>
    <row r="734" spans="20:35" x14ac:dyDescent="0.25"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</row>
    <row r="735" spans="20:35" x14ac:dyDescent="0.25"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</row>
    <row r="736" spans="20:35" x14ac:dyDescent="0.25"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</row>
    <row r="737" spans="20:35" x14ac:dyDescent="0.25"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</row>
    <row r="738" spans="20:35" x14ac:dyDescent="0.25"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</row>
    <row r="739" spans="20:35" x14ac:dyDescent="0.25"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</row>
    <row r="740" spans="20:35" x14ac:dyDescent="0.25"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</row>
    <row r="741" spans="20:35" x14ac:dyDescent="0.25"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</row>
    <row r="742" spans="20:35" x14ac:dyDescent="0.25"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</row>
    <row r="743" spans="20:35" x14ac:dyDescent="0.25"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</row>
    <row r="744" spans="20:35" x14ac:dyDescent="0.25"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</row>
    <row r="745" spans="20:35" x14ac:dyDescent="0.25"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</row>
    <row r="746" spans="20:35" x14ac:dyDescent="0.25"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</row>
    <row r="747" spans="20:35" x14ac:dyDescent="0.25"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</row>
    <row r="748" spans="20:35" x14ac:dyDescent="0.25"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</row>
    <row r="749" spans="20:35" x14ac:dyDescent="0.25"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</row>
    <row r="750" spans="20:35" x14ac:dyDescent="0.25"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</row>
    <row r="751" spans="20:35" x14ac:dyDescent="0.25"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</row>
    <row r="752" spans="20:35" x14ac:dyDescent="0.25"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</row>
    <row r="753" spans="20:35" x14ac:dyDescent="0.25"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</row>
    <row r="754" spans="20:35" x14ac:dyDescent="0.25"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</row>
    <row r="755" spans="20:35" x14ac:dyDescent="0.25"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</row>
    <row r="756" spans="20:35" x14ac:dyDescent="0.25"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</row>
    <row r="757" spans="20:35" x14ac:dyDescent="0.25"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</row>
    <row r="758" spans="20:35" x14ac:dyDescent="0.25"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</row>
    <row r="759" spans="20:35" x14ac:dyDescent="0.25"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</row>
    <row r="760" spans="20:35" x14ac:dyDescent="0.25"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</row>
    <row r="761" spans="20:35" x14ac:dyDescent="0.25"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</row>
    <row r="762" spans="20:35" x14ac:dyDescent="0.25"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</row>
    <row r="763" spans="20:35" x14ac:dyDescent="0.25"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</row>
    <row r="764" spans="20:35" x14ac:dyDescent="0.25"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</row>
    <row r="765" spans="20:35" x14ac:dyDescent="0.25"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</row>
    <row r="766" spans="20:35" x14ac:dyDescent="0.25"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</row>
    <row r="767" spans="20:35" x14ac:dyDescent="0.25"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</row>
    <row r="768" spans="20:35" x14ac:dyDescent="0.25"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</row>
    <row r="769" spans="20:35" x14ac:dyDescent="0.25"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</row>
    <row r="770" spans="20:35" x14ac:dyDescent="0.25"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</row>
    <row r="771" spans="20:35" x14ac:dyDescent="0.25"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</row>
    <row r="772" spans="20:35" x14ac:dyDescent="0.25"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</row>
    <row r="773" spans="20:35" x14ac:dyDescent="0.25"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</row>
    <row r="774" spans="20:35" x14ac:dyDescent="0.25"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</row>
    <row r="775" spans="20:35" x14ac:dyDescent="0.25"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</row>
    <row r="776" spans="20:35" x14ac:dyDescent="0.25"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</row>
    <row r="777" spans="20:35" x14ac:dyDescent="0.25"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</row>
    <row r="778" spans="20:35" x14ac:dyDescent="0.25"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</row>
    <row r="779" spans="20:35" x14ac:dyDescent="0.25"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</row>
    <row r="780" spans="20:35" x14ac:dyDescent="0.25"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</row>
    <row r="781" spans="20:35" x14ac:dyDescent="0.25"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</row>
    <row r="782" spans="20:35" x14ac:dyDescent="0.25"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</row>
    <row r="783" spans="20:35" x14ac:dyDescent="0.25"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</row>
    <row r="784" spans="20:35" x14ac:dyDescent="0.25"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</row>
    <row r="785" spans="20:35" x14ac:dyDescent="0.25"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</row>
    <row r="786" spans="20:35" x14ac:dyDescent="0.25"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</row>
    <row r="787" spans="20:35" x14ac:dyDescent="0.25"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</row>
    <row r="788" spans="20:35" x14ac:dyDescent="0.25"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</row>
    <row r="789" spans="20:35" x14ac:dyDescent="0.25"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spans="20:35" x14ac:dyDescent="0.25"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</row>
    <row r="791" spans="20:35" x14ac:dyDescent="0.25"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</row>
    <row r="792" spans="20:35" x14ac:dyDescent="0.25"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</row>
    <row r="793" spans="20:35" x14ac:dyDescent="0.25"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</row>
    <row r="794" spans="20:35" x14ac:dyDescent="0.25"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</row>
    <row r="795" spans="20:35" x14ac:dyDescent="0.25"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</row>
    <row r="796" spans="20:35" x14ac:dyDescent="0.25"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</row>
    <row r="797" spans="20:35" x14ac:dyDescent="0.25"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</row>
    <row r="798" spans="20:35" x14ac:dyDescent="0.25"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</row>
    <row r="799" spans="20:35" x14ac:dyDescent="0.25"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</row>
    <row r="800" spans="20:35" x14ac:dyDescent="0.25"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</row>
    <row r="801" spans="20:35" x14ac:dyDescent="0.25"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</row>
    <row r="802" spans="20:35" x14ac:dyDescent="0.25"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</row>
    <row r="803" spans="20:35" x14ac:dyDescent="0.25"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</row>
    <row r="804" spans="20:35" x14ac:dyDescent="0.25"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</row>
    <row r="805" spans="20:35" x14ac:dyDescent="0.25"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</row>
    <row r="806" spans="20:35" x14ac:dyDescent="0.25"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</row>
    <row r="807" spans="20:35" x14ac:dyDescent="0.25"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</row>
    <row r="808" spans="20:35" x14ac:dyDescent="0.25"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</row>
    <row r="809" spans="20:35" x14ac:dyDescent="0.25"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</row>
    <row r="810" spans="20:35" x14ac:dyDescent="0.25"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</row>
    <row r="811" spans="20:35" x14ac:dyDescent="0.25"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</row>
    <row r="812" spans="20:35" x14ac:dyDescent="0.25"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</row>
    <row r="813" spans="20:35" x14ac:dyDescent="0.25"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</row>
    <row r="814" spans="20:35" x14ac:dyDescent="0.25"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</row>
    <row r="815" spans="20:35" x14ac:dyDescent="0.25"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</row>
    <row r="816" spans="20:35" x14ac:dyDescent="0.25"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</row>
    <row r="817" spans="20:35" x14ac:dyDescent="0.25"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</row>
    <row r="818" spans="20:35" x14ac:dyDescent="0.25"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</row>
    <row r="819" spans="20:35" x14ac:dyDescent="0.25"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</row>
    <row r="820" spans="20:35" x14ac:dyDescent="0.25"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</row>
    <row r="821" spans="20:35" x14ac:dyDescent="0.25"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</row>
    <row r="822" spans="20:35" x14ac:dyDescent="0.25"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</row>
    <row r="823" spans="20:35" x14ac:dyDescent="0.25"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</row>
    <row r="824" spans="20:35" x14ac:dyDescent="0.25"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</row>
    <row r="825" spans="20:35" x14ac:dyDescent="0.25"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</row>
    <row r="826" spans="20:35" x14ac:dyDescent="0.25"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</row>
    <row r="827" spans="20:35" x14ac:dyDescent="0.25"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</row>
    <row r="828" spans="20:35" x14ac:dyDescent="0.25"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</row>
    <row r="829" spans="20:35" x14ac:dyDescent="0.25"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</row>
    <row r="830" spans="20:35" x14ac:dyDescent="0.25"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</row>
    <row r="831" spans="20:35" x14ac:dyDescent="0.25"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</row>
    <row r="832" spans="20:35" x14ac:dyDescent="0.25"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</row>
    <row r="833" spans="20:35" x14ac:dyDescent="0.25"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</row>
    <row r="834" spans="20:35" x14ac:dyDescent="0.25"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</row>
    <row r="835" spans="20:35" x14ac:dyDescent="0.25"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</row>
    <row r="836" spans="20:35" x14ac:dyDescent="0.25"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</row>
    <row r="837" spans="20:35" x14ac:dyDescent="0.25"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</row>
    <row r="838" spans="20:35" x14ac:dyDescent="0.25"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</row>
    <row r="839" spans="20:35" x14ac:dyDescent="0.25"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</row>
    <row r="840" spans="20:35" x14ac:dyDescent="0.25"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</row>
    <row r="841" spans="20:35" x14ac:dyDescent="0.25"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</row>
    <row r="842" spans="20:35" x14ac:dyDescent="0.25"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</row>
    <row r="843" spans="20:35" x14ac:dyDescent="0.25"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</row>
    <row r="844" spans="20:35" x14ac:dyDescent="0.25"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</row>
    <row r="845" spans="20:35" x14ac:dyDescent="0.25"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</row>
    <row r="846" spans="20:35" x14ac:dyDescent="0.25"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</row>
    <row r="847" spans="20:35" x14ac:dyDescent="0.25"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</row>
    <row r="848" spans="20:35" x14ac:dyDescent="0.25"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</row>
    <row r="849" spans="20:35" x14ac:dyDescent="0.25"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</row>
    <row r="850" spans="20:35" x14ac:dyDescent="0.25"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</row>
    <row r="851" spans="20:35" x14ac:dyDescent="0.25"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</row>
    <row r="852" spans="20:35" x14ac:dyDescent="0.25"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</row>
    <row r="853" spans="20:35" x14ac:dyDescent="0.25"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</row>
    <row r="854" spans="20:35" x14ac:dyDescent="0.25"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</row>
    <row r="855" spans="20:35" x14ac:dyDescent="0.25"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</row>
    <row r="856" spans="20:35" x14ac:dyDescent="0.25"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</row>
    <row r="857" spans="20:35" x14ac:dyDescent="0.25"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</row>
    <row r="858" spans="20:35" x14ac:dyDescent="0.25"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</row>
    <row r="859" spans="20:35" x14ac:dyDescent="0.25"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</row>
    <row r="860" spans="20:35" x14ac:dyDescent="0.25"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</row>
    <row r="861" spans="20:35" x14ac:dyDescent="0.25"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</row>
    <row r="862" spans="20:35" x14ac:dyDescent="0.25"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</row>
    <row r="863" spans="20:35" x14ac:dyDescent="0.25"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</row>
    <row r="864" spans="20:35" x14ac:dyDescent="0.25"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</row>
    <row r="865" spans="20:35" x14ac:dyDescent="0.25"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</row>
    <row r="866" spans="20:35" x14ac:dyDescent="0.25"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</row>
    <row r="867" spans="20:35" x14ac:dyDescent="0.25"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</row>
    <row r="868" spans="20:35" x14ac:dyDescent="0.25"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</row>
    <row r="869" spans="20:35" x14ac:dyDescent="0.25"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</row>
    <row r="870" spans="20:35" x14ac:dyDescent="0.25"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</row>
    <row r="871" spans="20:35" x14ac:dyDescent="0.25"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</row>
    <row r="872" spans="20:35" x14ac:dyDescent="0.25"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70 B53:B54 B40 B28 B62:B66 B55 B56:B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2025-01-17T16:23:34Z</cp:lastPrinted>
  <dcterms:created xsi:type="dcterms:W3CDTF">2022-02-04T15:06:37Z</dcterms:created>
  <dcterms:modified xsi:type="dcterms:W3CDTF">2025-01-17T16:24:44Z</dcterms:modified>
</cp:coreProperties>
</file>